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BIG\Desktop\AXLR8 - To Delete Weekly\"/>
    </mc:Choice>
  </mc:AlternateContent>
  <xr:revisionPtr revIDLastSave="0" documentId="8_{EF3A4BEB-3171-4A88-9F2E-5500FC231525}" xr6:coauthVersionLast="47" xr6:coauthVersionMax="47" xr10:uidLastSave="{00000000-0000-0000-0000-000000000000}"/>
  <bookViews>
    <workbookView xWindow="-108" yWindow="-108" windowWidth="23256" windowHeight="12576" xr2:uid="{DB6AD65A-49D3-4D12-A32E-3F00CFAE16F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7" i="1" l="1"/>
  <c r="E156" i="1"/>
  <c r="E155" i="1"/>
  <c r="E154" i="1"/>
  <c r="E129" i="1"/>
  <c r="E128" i="1"/>
  <c r="E127" i="1"/>
  <c r="E126" i="1"/>
  <c r="E117" i="1"/>
  <c r="E116" i="1"/>
  <c r="E115" i="1"/>
  <c r="E114" i="1"/>
  <c r="E113" i="1"/>
  <c r="E112" i="1"/>
  <c r="E111" i="1"/>
  <c r="E110" i="1"/>
  <c r="E107" i="1"/>
  <c r="E105" i="1"/>
  <c r="E104" i="1"/>
  <c r="E103" i="1"/>
  <c r="E102" i="1"/>
  <c r="E101" i="1"/>
  <c r="E100" i="1"/>
  <c r="E12" i="1"/>
  <c r="E13" i="1"/>
  <c r="E14" i="1"/>
  <c r="E15" i="1"/>
  <c r="E16" i="1"/>
  <c r="E18" i="1"/>
  <c r="E19" i="1"/>
  <c r="E20" i="1"/>
  <c r="E51" i="1"/>
  <c r="F117" i="2"/>
  <c r="E117" i="2"/>
  <c r="F80" i="2"/>
  <c r="E80" i="2"/>
  <c r="F79" i="2"/>
  <c r="E79" i="2"/>
  <c r="F78" i="2"/>
  <c r="E78" i="2"/>
  <c r="F76" i="2"/>
  <c r="E76" i="2"/>
  <c r="F74" i="2"/>
  <c r="F73" i="2"/>
  <c r="F72" i="2"/>
  <c r="E72" i="2"/>
  <c r="F68" i="2"/>
  <c r="E68" i="2"/>
  <c r="E66" i="2"/>
  <c r="F65" i="2"/>
  <c r="F64" i="2"/>
  <c r="F66" i="2" s="1"/>
  <c r="E63" i="2"/>
  <c r="F62" i="2"/>
  <c r="F61" i="2"/>
  <c r="F60" i="2"/>
  <c r="F63" i="2" s="1"/>
  <c r="F59" i="2"/>
  <c r="E58" i="2"/>
  <c r="F57" i="2"/>
  <c r="F56" i="2"/>
  <c r="F55" i="2"/>
  <c r="F54" i="2"/>
  <c r="F53" i="2"/>
  <c r="E53" i="2"/>
  <c r="F41" i="2"/>
  <c r="E41" i="2"/>
  <c r="F40" i="2"/>
  <c r="E40" i="2"/>
  <c r="E43" i="2" s="1"/>
  <c r="F39" i="2"/>
  <c r="E39" i="2"/>
  <c r="E38" i="2"/>
  <c r="E37" i="2"/>
  <c r="F36" i="2"/>
  <c r="F35" i="2"/>
  <c r="F34" i="2"/>
  <c r="F33" i="2"/>
  <c r="F37" i="2" s="1"/>
  <c r="F32" i="2"/>
  <c r="F31" i="2"/>
  <c r="F30" i="2"/>
  <c r="E30" i="2"/>
  <c r="F25" i="2"/>
  <c r="E25" i="2"/>
  <c r="F24" i="2"/>
  <c r="E24" i="2"/>
  <c r="F23" i="2"/>
  <c r="E23" i="2"/>
  <c r="F22" i="2"/>
  <c r="E22" i="2"/>
  <c r="F21" i="2"/>
  <c r="E21" i="2"/>
  <c r="F19" i="2"/>
  <c r="E19" i="2"/>
  <c r="F17" i="2"/>
  <c r="E17" i="2"/>
  <c r="F16" i="2"/>
  <c r="F20" i="2" s="1"/>
  <c r="E16" i="2"/>
  <c r="E20" i="2" s="1"/>
  <c r="F14" i="2"/>
  <c r="F12" i="2"/>
  <c r="F10" i="2"/>
  <c r="E10" i="2"/>
  <c r="E8" i="2"/>
  <c r="E7" i="2"/>
  <c r="F6" i="2"/>
  <c r="E6" i="2"/>
  <c r="F5" i="2"/>
  <c r="E5" i="2"/>
  <c r="E4" i="2"/>
  <c r="E3" i="2"/>
  <c r="E15" i="2" s="1"/>
  <c r="E26" i="2" l="1"/>
  <c r="E119" i="2" s="1"/>
  <c r="E120" i="2" s="1"/>
  <c r="F58" i="2"/>
  <c r="E81" i="2"/>
  <c r="F15" i="2"/>
  <c r="F26" i="2"/>
  <c r="F43" i="2"/>
  <c r="F81" i="2"/>
  <c r="F119" i="2" s="1"/>
  <c r="F120" i="2" s="1"/>
  <c r="G121" i="2" s="1"/>
</calcChain>
</file>

<file path=xl/sharedStrings.xml><?xml version="1.0" encoding="utf-8"?>
<sst xmlns="http://schemas.openxmlformats.org/spreadsheetml/2006/main" count="97" uniqueCount="24">
  <si>
    <t xml:space="preserve">Gross rent </t>
  </si>
  <si>
    <t xml:space="preserve">el services </t>
  </si>
  <si>
    <t>inel serv</t>
  </si>
  <si>
    <t>date</t>
  </si>
  <si>
    <t xml:space="preserve">total el </t>
  </si>
  <si>
    <t>05.04.2021</t>
  </si>
  <si>
    <t>nr</t>
  </si>
  <si>
    <t>05.04.21</t>
  </si>
  <si>
    <t>06.04.20</t>
  </si>
  <si>
    <t>19.04.2021</t>
  </si>
  <si>
    <t>Just rent</t>
  </si>
  <si>
    <t>05.10.2020</t>
  </si>
  <si>
    <t>30.03.2021</t>
  </si>
  <si>
    <t>28.04.2020</t>
  </si>
  <si>
    <t>06.08.18</t>
  </si>
  <si>
    <t>20.08.2021</t>
  </si>
  <si>
    <t>Total</t>
  </si>
  <si>
    <t xml:space="preserve">Average </t>
  </si>
  <si>
    <t>recorded eligible charges</t>
  </si>
  <si>
    <t>recorded ineligible charges</t>
  </si>
  <si>
    <t xml:space="preserve">Total eligible rent used in calculation </t>
  </si>
  <si>
    <t xml:space="preserve">supported but not exempt </t>
  </si>
  <si>
    <t>supported exempt</t>
  </si>
  <si>
    <t xml:space="preserve">DWP standard disreagrd  for meals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</si>
</sst>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AD4D6"/>
        <bgColor indexed="64"/>
      </patternFill>
    </fill>
    <fill>
      <patternFill patternType="solid">
        <fgColor rgb="FFC2C48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0" fillId="2" borderId="0" xfId="0" applyFill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/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8" fontId="0" fillId="0" borderId="0" xfId="0" applyNumberFormat="1"/>
    <xf numFmtId="0" fontId="1" fillId="2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0" fillId="5" borderId="2" xfId="0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C482"/>
      <color rgb="FF8AD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1652-7361-4035-8F4B-A51F109D8EEC}">
  <dimension ref="A1:L183"/>
  <sheetViews>
    <sheetView tabSelected="1" workbookViewId="0">
      <pane ySplit="1" topLeftCell="A71" activePane="bottomLeft" state="frozen"/>
      <selection pane="bottomLeft" activeCell="H128" sqref="H128:H129"/>
    </sheetView>
  </sheetViews>
  <sheetFormatPr defaultRowHeight="14.4" x14ac:dyDescent="0.3"/>
  <cols>
    <col min="1" max="1" width="10.77734375" customWidth="1"/>
    <col min="2" max="2" width="9.21875" style="8"/>
    <col min="3" max="3" width="9.21875" style="8" customWidth="1"/>
    <col min="4" max="4" width="9.77734375" style="8" customWidth="1"/>
    <col min="5" max="5" width="10.21875" style="30" customWidth="1"/>
    <col min="6" max="6" width="2.5546875" customWidth="1"/>
    <col min="7" max="7" width="3.5546875" customWidth="1"/>
    <col min="8" max="8" width="13" style="7" customWidth="1"/>
    <col min="9" max="9" width="12.77734375" customWidth="1"/>
    <col min="10" max="10" width="7.21875" customWidth="1"/>
  </cols>
  <sheetData>
    <row r="1" spans="1:12" s="2" customFormat="1" ht="72.599999999999994" thickBot="1" x14ac:dyDescent="0.35">
      <c r="A1" s="50" t="s">
        <v>0</v>
      </c>
      <c r="B1" s="50" t="s">
        <v>18</v>
      </c>
      <c r="C1" s="50" t="s">
        <v>19</v>
      </c>
      <c r="D1" s="50" t="s">
        <v>23</v>
      </c>
      <c r="E1" s="49" t="s">
        <v>20</v>
      </c>
      <c r="F1" s="1"/>
      <c r="H1" s="44" t="s">
        <v>21</v>
      </c>
      <c r="I1" s="45" t="s">
        <v>22</v>
      </c>
      <c r="J1" s="3"/>
      <c r="K1" s="3"/>
      <c r="L1" s="4"/>
    </row>
    <row r="2" spans="1:12" x14ac:dyDescent="0.3">
      <c r="A2" s="46">
        <v>149.88</v>
      </c>
      <c r="B2" s="47">
        <v>35.17</v>
      </c>
      <c r="C2" s="47">
        <v>5.42</v>
      </c>
      <c r="D2" s="47"/>
      <c r="E2" s="48">
        <v>144.46</v>
      </c>
      <c r="I2" s="9"/>
    </row>
    <row r="3" spans="1:12" x14ac:dyDescent="0.3">
      <c r="A3" s="35">
        <v>149.88</v>
      </c>
      <c r="B3" s="36">
        <v>35.17</v>
      </c>
      <c r="C3" s="36">
        <v>5.42</v>
      </c>
      <c r="D3" s="36"/>
      <c r="E3" s="42">
        <v>144.46</v>
      </c>
      <c r="I3" s="9"/>
    </row>
    <row r="4" spans="1:12" x14ac:dyDescent="0.3">
      <c r="A4" s="35">
        <v>133.5</v>
      </c>
      <c r="B4" s="36">
        <v>9.75</v>
      </c>
      <c r="C4" s="36" t="s">
        <v>6</v>
      </c>
      <c r="D4" s="36"/>
      <c r="E4" s="42">
        <v>133.5</v>
      </c>
      <c r="I4" s="9"/>
    </row>
    <row r="5" spans="1:12" x14ac:dyDescent="0.3">
      <c r="A5" s="35">
        <v>163.19999999999999</v>
      </c>
      <c r="B5" s="36">
        <v>47.56</v>
      </c>
      <c r="C5" s="36">
        <v>6.41</v>
      </c>
      <c r="D5" s="36"/>
      <c r="E5" s="42">
        <v>156.79</v>
      </c>
      <c r="I5" s="9"/>
    </row>
    <row r="6" spans="1:12" x14ac:dyDescent="0.3">
      <c r="A6" s="35">
        <v>163.38</v>
      </c>
      <c r="B6" s="36">
        <v>47.56</v>
      </c>
      <c r="C6" s="36">
        <v>6.41</v>
      </c>
      <c r="D6" s="36"/>
      <c r="E6" s="42">
        <v>156.97</v>
      </c>
      <c r="I6" s="9"/>
    </row>
    <row r="7" spans="1:12" x14ac:dyDescent="0.3">
      <c r="A7" s="35">
        <v>169.19</v>
      </c>
      <c r="B7" s="36">
        <v>47.56</v>
      </c>
      <c r="C7" s="36">
        <v>6.41</v>
      </c>
      <c r="D7" s="36"/>
      <c r="E7" s="42">
        <v>162.78</v>
      </c>
      <c r="I7" s="9"/>
    </row>
    <row r="8" spans="1:12" x14ac:dyDescent="0.3">
      <c r="A8" s="35">
        <v>163.19999999999999</v>
      </c>
      <c r="B8" s="36"/>
      <c r="C8" s="36"/>
      <c r="D8" s="36"/>
      <c r="E8" s="42">
        <v>163.19999999999999</v>
      </c>
      <c r="I8" s="9"/>
    </row>
    <row r="9" spans="1:12" x14ac:dyDescent="0.3">
      <c r="A9" s="35">
        <v>120.73</v>
      </c>
      <c r="B9" s="36"/>
      <c r="C9" s="36">
        <v>8.57</v>
      </c>
      <c r="D9" s="36"/>
      <c r="E9" s="42">
        <v>112.16</v>
      </c>
      <c r="I9" s="9"/>
    </row>
    <row r="10" spans="1:12" x14ac:dyDescent="0.3">
      <c r="A10" s="35">
        <v>122.28</v>
      </c>
      <c r="B10" s="36"/>
      <c r="C10" s="36">
        <v>10.119999999999999</v>
      </c>
      <c r="D10" s="36"/>
      <c r="E10" s="42">
        <v>112.16</v>
      </c>
      <c r="I10" s="9"/>
    </row>
    <row r="11" spans="1:12" x14ac:dyDescent="0.3">
      <c r="A11" s="35">
        <v>120.73</v>
      </c>
      <c r="B11" s="36"/>
      <c r="C11" s="36">
        <v>8.57</v>
      </c>
      <c r="D11" s="36"/>
      <c r="E11" s="42">
        <v>112.16</v>
      </c>
      <c r="I11" s="9"/>
    </row>
    <row r="12" spans="1:12" x14ac:dyDescent="0.3">
      <c r="A12" s="35">
        <v>120.73</v>
      </c>
      <c r="B12" s="36"/>
      <c r="C12" s="36">
        <v>8.57</v>
      </c>
      <c r="D12" s="36"/>
      <c r="E12" s="42">
        <f>+A12-C12</f>
        <v>112.16</v>
      </c>
      <c r="I12" s="9"/>
    </row>
    <row r="13" spans="1:12" x14ac:dyDescent="0.3">
      <c r="A13" s="35">
        <v>120.73</v>
      </c>
      <c r="B13" s="36"/>
      <c r="C13" s="36">
        <v>8.57</v>
      </c>
      <c r="D13" s="36"/>
      <c r="E13" s="42">
        <f>+A13-C13</f>
        <v>112.16</v>
      </c>
      <c r="I13" s="9"/>
    </row>
    <row r="14" spans="1:12" x14ac:dyDescent="0.3">
      <c r="A14" s="35">
        <v>123.32</v>
      </c>
      <c r="B14" s="36"/>
      <c r="C14" s="36">
        <v>11.16</v>
      </c>
      <c r="D14" s="36"/>
      <c r="E14" s="42">
        <f>+A14-C14</f>
        <v>112.16</v>
      </c>
      <c r="I14" s="9"/>
    </row>
    <row r="15" spans="1:12" x14ac:dyDescent="0.3">
      <c r="A15" s="35">
        <v>190.6</v>
      </c>
      <c r="B15" s="36"/>
      <c r="C15" s="36">
        <v>4.49</v>
      </c>
      <c r="D15" s="37">
        <v>19.45</v>
      </c>
      <c r="E15" s="42">
        <f>+A15-C15</f>
        <v>186.10999999999999</v>
      </c>
      <c r="I15" s="10"/>
    </row>
    <row r="16" spans="1:12" x14ac:dyDescent="0.3">
      <c r="A16" s="35">
        <v>222.98</v>
      </c>
      <c r="B16" s="36"/>
      <c r="C16" s="36">
        <v>5.2</v>
      </c>
      <c r="D16" s="37">
        <v>19.45</v>
      </c>
      <c r="E16" s="42">
        <f>+A16-C16</f>
        <v>217.78</v>
      </c>
      <c r="I16" s="10"/>
    </row>
    <row r="17" spans="1:9" x14ac:dyDescent="0.3">
      <c r="A17" s="35">
        <v>191.47</v>
      </c>
      <c r="B17" s="36">
        <v>70.760000000000005</v>
      </c>
      <c r="C17" s="36">
        <v>7.58</v>
      </c>
      <c r="D17" s="37"/>
      <c r="E17" s="42">
        <v>183.89</v>
      </c>
      <c r="I17" s="10"/>
    </row>
    <row r="18" spans="1:9" x14ac:dyDescent="0.3">
      <c r="A18" s="35">
        <v>190.6</v>
      </c>
      <c r="B18" s="36"/>
      <c r="C18" s="36">
        <v>4.49</v>
      </c>
      <c r="D18" s="37">
        <v>19.45</v>
      </c>
      <c r="E18" s="42">
        <f>+A18-C18</f>
        <v>186.10999999999999</v>
      </c>
      <c r="I18" s="10"/>
    </row>
    <row r="19" spans="1:9" x14ac:dyDescent="0.3">
      <c r="A19" s="35">
        <v>190.6</v>
      </c>
      <c r="B19" s="36"/>
      <c r="C19" s="36">
        <v>4.49</v>
      </c>
      <c r="D19" s="37">
        <v>19.45</v>
      </c>
      <c r="E19" s="42">
        <f>+A19-C19</f>
        <v>186.10999999999999</v>
      </c>
      <c r="I19" s="10"/>
    </row>
    <row r="20" spans="1:9" x14ac:dyDescent="0.3">
      <c r="A20" s="35">
        <v>190.6</v>
      </c>
      <c r="B20" s="36"/>
      <c r="C20" s="36">
        <v>4.49</v>
      </c>
      <c r="D20" s="37">
        <v>19.45</v>
      </c>
      <c r="E20" s="42">
        <f>+A20-C20</f>
        <v>186.10999999999999</v>
      </c>
      <c r="I20" s="10"/>
    </row>
    <row r="21" spans="1:9" x14ac:dyDescent="0.3">
      <c r="A21" s="35">
        <v>250.98</v>
      </c>
      <c r="B21" s="36">
        <v>90.06</v>
      </c>
      <c r="C21" s="36">
        <v>5.2</v>
      </c>
      <c r="D21" s="37">
        <v>38.9</v>
      </c>
      <c r="E21" s="42">
        <v>206.88</v>
      </c>
      <c r="I21" s="10"/>
    </row>
    <row r="22" spans="1:9" x14ac:dyDescent="0.3">
      <c r="A22" s="35">
        <v>190.6</v>
      </c>
      <c r="B22" s="36">
        <v>61</v>
      </c>
      <c r="C22" s="36">
        <v>4.49</v>
      </c>
      <c r="D22" s="37">
        <v>19.45</v>
      </c>
      <c r="E22" s="42">
        <v>166.66</v>
      </c>
      <c r="I22" s="10"/>
    </row>
    <row r="23" spans="1:9" x14ac:dyDescent="0.3">
      <c r="A23" s="35">
        <v>190.6</v>
      </c>
      <c r="B23" s="36">
        <v>61</v>
      </c>
      <c r="C23" s="36">
        <v>4.49</v>
      </c>
      <c r="D23" s="37">
        <v>19.45</v>
      </c>
      <c r="E23" s="42">
        <v>166.66</v>
      </c>
      <c r="I23" s="10"/>
    </row>
    <row r="24" spans="1:9" x14ac:dyDescent="0.3">
      <c r="A24" s="35">
        <v>190.6</v>
      </c>
      <c r="B24" s="36">
        <v>61</v>
      </c>
      <c r="C24" s="36">
        <v>4.49</v>
      </c>
      <c r="D24" s="37">
        <v>19.45</v>
      </c>
      <c r="E24" s="42">
        <v>166.66</v>
      </c>
      <c r="I24" s="10"/>
    </row>
    <row r="25" spans="1:9" x14ac:dyDescent="0.3">
      <c r="A25" s="35">
        <v>190.6</v>
      </c>
      <c r="B25" s="36">
        <v>61</v>
      </c>
      <c r="C25" s="36">
        <v>4.49</v>
      </c>
      <c r="D25" s="37">
        <v>19.45</v>
      </c>
      <c r="E25" s="42">
        <v>166.66</v>
      </c>
      <c r="I25" s="10"/>
    </row>
    <row r="26" spans="1:9" x14ac:dyDescent="0.3">
      <c r="A26" s="35">
        <v>190.6</v>
      </c>
      <c r="B26" s="36">
        <v>61</v>
      </c>
      <c r="C26" s="36">
        <v>4.49</v>
      </c>
      <c r="D26" s="37">
        <v>19.45</v>
      </c>
      <c r="E26" s="42">
        <v>166.66</v>
      </c>
      <c r="I26" s="10"/>
    </row>
    <row r="27" spans="1:9" x14ac:dyDescent="0.3">
      <c r="A27" s="35">
        <v>250.98</v>
      </c>
      <c r="B27" s="36">
        <v>90.06</v>
      </c>
      <c r="C27" s="36">
        <v>5.2</v>
      </c>
      <c r="D27" s="37">
        <v>38.9</v>
      </c>
      <c r="E27" s="42">
        <v>206.88</v>
      </c>
      <c r="I27" s="10"/>
    </row>
    <row r="28" spans="1:9" x14ac:dyDescent="0.3">
      <c r="A28" s="35">
        <v>250.98</v>
      </c>
      <c r="B28" s="36">
        <v>90.06</v>
      </c>
      <c r="C28" s="36">
        <v>5.2</v>
      </c>
      <c r="D28" s="37">
        <v>38.9</v>
      </c>
      <c r="E28" s="42">
        <v>206.88</v>
      </c>
      <c r="I28" s="10"/>
    </row>
    <row r="29" spans="1:9" x14ac:dyDescent="0.3">
      <c r="A29" s="35">
        <v>190.6</v>
      </c>
      <c r="B29" s="36">
        <v>61</v>
      </c>
      <c r="C29" s="36">
        <v>4.49</v>
      </c>
      <c r="D29" s="37">
        <v>19.45</v>
      </c>
      <c r="E29" s="42">
        <v>166.66</v>
      </c>
      <c r="I29" s="10"/>
    </row>
    <row r="30" spans="1:9" x14ac:dyDescent="0.3">
      <c r="A30" s="35">
        <v>190.6</v>
      </c>
      <c r="B30" s="36">
        <v>61</v>
      </c>
      <c r="C30" s="36">
        <v>4.49</v>
      </c>
      <c r="D30" s="37">
        <v>19.45</v>
      </c>
      <c r="E30" s="42">
        <v>166.66</v>
      </c>
      <c r="I30" s="10"/>
    </row>
    <row r="31" spans="1:9" x14ac:dyDescent="0.3">
      <c r="A31" s="35">
        <v>250.98</v>
      </c>
      <c r="B31" s="36">
        <v>90.06</v>
      </c>
      <c r="C31" s="36">
        <v>5.2</v>
      </c>
      <c r="D31" s="37">
        <v>19.45</v>
      </c>
      <c r="E31" s="42">
        <v>206.88</v>
      </c>
      <c r="I31" s="10"/>
    </row>
    <row r="32" spans="1:9" x14ac:dyDescent="0.3">
      <c r="A32" s="35">
        <v>217.38</v>
      </c>
      <c r="B32" s="36"/>
      <c r="C32" s="36">
        <v>14.97</v>
      </c>
      <c r="D32" s="37">
        <v>19.45</v>
      </c>
      <c r="E32" s="42">
        <v>182.96</v>
      </c>
      <c r="I32" s="9"/>
    </row>
    <row r="33" spans="1:9" x14ac:dyDescent="0.3">
      <c r="A33" s="35">
        <v>217.38</v>
      </c>
      <c r="B33" s="36"/>
      <c r="C33" s="36">
        <v>14.97</v>
      </c>
      <c r="D33" s="37">
        <v>19.45</v>
      </c>
      <c r="E33" s="42">
        <v>182.96</v>
      </c>
      <c r="I33" s="9"/>
    </row>
    <row r="34" spans="1:9" x14ac:dyDescent="0.3">
      <c r="A34" s="35">
        <v>217.39</v>
      </c>
      <c r="B34" s="36"/>
      <c r="C34" s="36">
        <v>14.97</v>
      </c>
      <c r="D34" s="37">
        <v>19.45</v>
      </c>
      <c r="E34" s="42">
        <v>182.96</v>
      </c>
      <c r="I34" s="9"/>
    </row>
    <row r="35" spans="1:9" x14ac:dyDescent="0.3">
      <c r="A35" s="35">
        <v>217.39</v>
      </c>
      <c r="B35" s="36"/>
      <c r="C35" s="36">
        <v>14.97</v>
      </c>
      <c r="D35" s="37">
        <v>19.45</v>
      </c>
      <c r="E35" s="42">
        <v>182.96</v>
      </c>
      <c r="I35" s="9"/>
    </row>
    <row r="36" spans="1:9" x14ac:dyDescent="0.3">
      <c r="A36" s="35">
        <v>217.39</v>
      </c>
      <c r="B36" s="36"/>
      <c r="C36" s="36">
        <v>14.97</v>
      </c>
      <c r="D36" s="37">
        <v>19.45</v>
      </c>
      <c r="E36" s="42">
        <v>182.96</v>
      </c>
      <c r="I36" s="9"/>
    </row>
    <row r="37" spans="1:9" x14ac:dyDescent="0.3">
      <c r="A37" s="35">
        <v>217.39</v>
      </c>
      <c r="B37" s="36"/>
      <c r="C37" s="36">
        <v>14.97</v>
      </c>
      <c r="D37" s="37">
        <v>19.45</v>
      </c>
      <c r="E37" s="42">
        <v>182.96</v>
      </c>
      <c r="I37" s="9"/>
    </row>
    <row r="38" spans="1:9" x14ac:dyDescent="0.3">
      <c r="A38" s="35">
        <v>217.39</v>
      </c>
      <c r="B38" s="36"/>
      <c r="C38" s="36">
        <v>14.97</v>
      </c>
      <c r="D38" s="37">
        <v>19.45</v>
      </c>
      <c r="E38" s="42">
        <v>182.96</v>
      </c>
      <c r="I38" s="9"/>
    </row>
    <row r="39" spans="1:9" x14ac:dyDescent="0.3">
      <c r="A39" s="35">
        <v>217.39</v>
      </c>
      <c r="B39" s="36"/>
      <c r="C39" s="36">
        <v>14.97</v>
      </c>
      <c r="D39" s="37">
        <v>19.45</v>
      </c>
      <c r="E39" s="42">
        <v>182.96</v>
      </c>
      <c r="I39" s="9"/>
    </row>
    <row r="40" spans="1:9" x14ac:dyDescent="0.3">
      <c r="A40" s="35">
        <v>217.39</v>
      </c>
      <c r="B40" s="36"/>
      <c r="C40" s="36">
        <v>14.97</v>
      </c>
      <c r="D40" s="37">
        <v>19.45</v>
      </c>
      <c r="E40" s="42">
        <v>182.96</v>
      </c>
      <c r="I40" s="9"/>
    </row>
    <row r="41" spans="1:9" x14ac:dyDescent="0.3">
      <c r="A41" s="35">
        <v>217.39</v>
      </c>
      <c r="B41" s="36"/>
      <c r="C41" s="36">
        <v>14.97</v>
      </c>
      <c r="D41" s="37">
        <v>19.45</v>
      </c>
      <c r="E41" s="42">
        <v>182.96</v>
      </c>
      <c r="I41" s="9"/>
    </row>
    <row r="42" spans="1:9" x14ac:dyDescent="0.3">
      <c r="A42" s="35">
        <v>217.39</v>
      </c>
      <c r="B42" s="36"/>
      <c r="C42" s="36">
        <v>14.97</v>
      </c>
      <c r="D42" s="37">
        <v>19.45</v>
      </c>
      <c r="E42" s="42">
        <v>182.96</v>
      </c>
      <c r="I42" s="9"/>
    </row>
    <row r="43" spans="1:9" x14ac:dyDescent="0.3">
      <c r="A43" s="35">
        <v>217.39</v>
      </c>
      <c r="B43" s="36"/>
      <c r="C43" s="36">
        <v>14.97</v>
      </c>
      <c r="D43" s="37">
        <v>19.45</v>
      </c>
      <c r="E43" s="42">
        <v>182.96</v>
      </c>
      <c r="I43" s="9"/>
    </row>
    <row r="44" spans="1:9" x14ac:dyDescent="0.3">
      <c r="A44" s="35">
        <v>217.39</v>
      </c>
      <c r="B44" s="36"/>
      <c r="C44" s="36">
        <v>14.97</v>
      </c>
      <c r="D44" s="37">
        <v>19.45</v>
      </c>
      <c r="E44" s="42">
        <v>182.96</v>
      </c>
      <c r="I44" s="9"/>
    </row>
    <row r="45" spans="1:9" x14ac:dyDescent="0.3">
      <c r="A45" s="35">
        <v>217.39</v>
      </c>
      <c r="B45" s="36"/>
      <c r="C45" s="36">
        <v>14.97</v>
      </c>
      <c r="D45" s="37">
        <v>19.45</v>
      </c>
      <c r="E45" s="42">
        <v>182.96</v>
      </c>
      <c r="I45" s="9"/>
    </row>
    <row r="46" spans="1:9" x14ac:dyDescent="0.3">
      <c r="A46" s="35">
        <v>217.39</v>
      </c>
      <c r="B46" s="36"/>
      <c r="C46" s="36">
        <v>14.97</v>
      </c>
      <c r="D46" s="37">
        <v>19.45</v>
      </c>
      <c r="E46" s="42">
        <v>182.96</v>
      </c>
      <c r="I46" s="9"/>
    </row>
    <row r="47" spans="1:9" x14ac:dyDescent="0.3">
      <c r="A47" s="35">
        <v>217.39</v>
      </c>
      <c r="B47" s="36"/>
      <c r="C47" s="36">
        <v>14.97</v>
      </c>
      <c r="D47" s="37">
        <v>19.45</v>
      </c>
      <c r="E47" s="42">
        <v>182.96</v>
      </c>
      <c r="I47" s="9"/>
    </row>
    <row r="48" spans="1:9" x14ac:dyDescent="0.3">
      <c r="A48" s="35">
        <v>248.27</v>
      </c>
      <c r="B48" s="36"/>
      <c r="C48" s="36">
        <v>45.86</v>
      </c>
      <c r="D48" s="37">
        <v>19.45</v>
      </c>
      <c r="E48" s="42">
        <v>163.51</v>
      </c>
      <c r="I48" s="9"/>
    </row>
    <row r="49" spans="1:9" x14ac:dyDescent="0.3">
      <c r="A49" s="35">
        <v>217.38</v>
      </c>
      <c r="B49" s="36"/>
      <c r="C49" s="36">
        <v>14.97</v>
      </c>
      <c r="D49" s="37">
        <v>19.45</v>
      </c>
      <c r="E49" s="42">
        <v>182.96</v>
      </c>
      <c r="I49" s="9"/>
    </row>
    <row r="50" spans="1:9" x14ac:dyDescent="0.3">
      <c r="A50" s="35">
        <v>114.45</v>
      </c>
      <c r="B50" s="36">
        <v>54.17</v>
      </c>
      <c r="C50" s="36">
        <v>7.7</v>
      </c>
      <c r="D50" s="36"/>
      <c r="E50" s="42">
        <v>106.75</v>
      </c>
      <c r="I50" s="9"/>
    </row>
    <row r="51" spans="1:9" x14ac:dyDescent="0.3">
      <c r="A51" s="35">
        <v>117.58</v>
      </c>
      <c r="B51" s="36">
        <v>57.3</v>
      </c>
      <c r="C51" s="36">
        <v>7.7</v>
      </c>
      <c r="D51" s="36"/>
      <c r="E51" s="42">
        <f>+A51-C51</f>
        <v>109.88</v>
      </c>
      <c r="I51" s="9"/>
    </row>
    <row r="52" spans="1:9" x14ac:dyDescent="0.3">
      <c r="A52" s="35">
        <v>194.51</v>
      </c>
      <c r="B52" s="36">
        <v>65.42</v>
      </c>
      <c r="C52" s="36">
        <v>10.55</v>
      </c>
      <c r="D52" s="36"/>
      <c r="E52" s="42">
        <v>183.96</v>
      </c>
      <c r="I52" s="9"/>
    </row>
    <row r="53" spans="1:9" x14ac:dyDescent="0.3">
      <c r="A53" s="35">
        <v>214.33</v>
      </c>
      <c r="B53" s="36">
        <v>60.53</v>
      </c>
      <c r="C53" s="36">
        <v>8.92</v>
      </c>
      <c r="D53" s="36"/>
      <c r="E53" s="42">
        <v>205.41</v>
      </c>
      <c r="I53" s="9"/>
    </row>
    <row r="54" spans="1:9" x14ac:dyDescent="0.3">
      <c r="A54" s="35">
        <v>234.21</v>
      </c>
      <c r="B54" s="36"/>
      <c r="C54" s="36"/>
      <c r="D54" s="36"/>
      <c r="E54" s="42">
        <v>234.21</v>
      </c>
      <c r="I54" s="9"/>
    </row>
    <row r="55" spans="1:9" ht="15.75" customHeight="1" x14ac:dyDescent="0.3">
      <c r="A55" s="35">
        <v>234.21</v>
      </c>
      <c r="B55" s="36"/>
      <c r="C55" s="36"/>
      <c r="D55" s="36"/>
      <c r="E55" s="42">
        <v>234.21</v>
      </c>
      <c r="I55" s="9"/>
    </row>
    <row r="56" spans="1:9" x14ac:dyDescent="0.3">
      <c r="A56" s="35">
        <v>259.83</v>
      </c>
      <c r="B56" s="36"/>
      <c r="C56" s="36">
        <v>10.35</v>
      </c>
      <c r="D56" s="36"/>
      <c r="E56" s="42">
        <v>249.48</v>
      </c>
      <c r="I56" s="9"/>
    </row>
    <row r="57" spans="1:9" x14ac:dyDescent="0.3">
      <c r="A57" s="35">
        <v>259.83</v>
      </c>
      <c r="B57" s="36"/>
      <c r="C57" s="36">
        <v>10.35</v>
      </c>
      <c r="D57" s="36"/>
      <c r="E57" s="42">
        <v>249.48</v>
      </c>
      <c r="I57" s="9"/>
    </row>
    <row r="58" spans="1:9" x14ac:dyDescent="0.3">
      <c r="A58" s="35">
        <v>178.97</v>
      </c>
      <c r="B58" s="36"/>
      <c r="C58" s="36"/>
      <c r="D58" s="36"/>
      <c r="E58" s="42">
        <v>178.97</v>
      </c>
      <c r="I58" s="9"/>
    </row>
    <row r="59" spans="1:9" x14ac:dyDescent="0.3">
      <c r="A59" s="35">
        <v>178.97</v>
      </c>
      <c r="B59" s="36"/>
      <c r="C59" s="36"/>
      <c r="D59" s="36"/>
      <c r="E59" s="42">
        <v>178.97</v>
      </c>
      <c r="I59" s="9"/>
    </row>
    <row r="60" spans="1:9" x14ac:dyDescent="0.3">
      <c r="A60" s="35">
        <v>185.62</v>
      </c>
      <c r="B60" s="36"/>
      <c r="C60" s="36"/>
      <c r="D60" s="36"/>
      <c r="E60" s="42">
        <v>185.62</v>
      </c>
      <c r="I60" s="9"/>
    </row>
    <row r="61" spans="1:9" x14ac:dyDescent="0.3">
      <c r="A61" s="35">
        <v>185.62</v>
      </c>
      <c r="B61" s="36"/>
      <c r="C61" s="36"/>
      <c r="D61" s="36"/>
      <c r="E61" s="42">
        <v>185.62</v>
      </c>
      <c r="I61" s="9"/>
    </row>
    <row r="62" spans="1:9" x14ac:dyDescent="0.3">
      <c r="A62" s="35">
        <v>185.62</v>
      </c>
      <c r="B62" s="36"/>
      <c r="C62" s="36"/>
      <c r="D62" s="36"/>
      <c r="E62" s="42">
        <v>185.62</v>
      </c>
      <c r="I62" s="9"/>
    </row>
    <row r="63" spans="1:9" x14ac:dyDescent="0.3">
      <c r="A63" s="35">
        <v>185.62</v>
      </c>
      <c r="B63" s="36"/>
      <c r="C63" s="36"/>
      <c r="D63" s="36"/>
      <c r="E63" s="42">
        <v>185.62</v>
      </c>
      <c r="I63" s="9"/>
    </row>
    <row r="64" spans="1:9" x14ac:dyDescent="0.3">
      <c r="A64" s="35">
        <v>176.97</v>
      </c>
      <c r="B64" s="36"/>
      <c r="C64" s="36"/>
      <c r="D64" s="36"/>
      <c r="E64" s="42">
        <v>176.97</v>
      </c>
      <c r="I64" s="9"/>
    </row>
    <row r="65" spans="1:9" s="14" customFormat="1" x14ac:dyDescent="0.3">
      <c r="A65" s="38">
        <v>198</v>
      </c>
      <c r="B65" s="39"/>
      <c r="C65" s="39"/>
      <c r="D65" s="39"/>
      <c r="E65" s="43">
        <v>198</v>
      </c>
      <c r="H65" s="15"/>
      <c r="I65" s="16"/>
    </row>
    <row r="66" spans="1:9" x14ac:dyDescent="0.3">
      <c r="A66" s="35">
        <v>186.97</v>
      </c>
      <c r="B66" s="36"/>
      <c r="C66" s="36"/>
      <c r="D66" s="36"/>
      <c r="E66" s="42">
        <v>186.97</v>
      </c>
      <c r="I66" s="9"/>
    </row>
    <row r="67" spans="1:9" x14ac:dyDescent="0.3">
      <c r="A67" s="35">
        <v>185.45</v>
      </c>
      <c r="B67" s="36"/>
      <c r="C67" s="36"/>
      <c r="D67" s="36"/>
      <c r="E67" s="42">
        <v>185.45</v>
      </c>
      <c r="I67" s="9"/>
    </row>
    <row r="68" spans="1:9" x14ac:dyDescent="0.3">
      <c r="A68" s="35">
        <v>185.45</v>
      </c>
      <c r="B68" s="36"/>
      <c r="C68" s="36"/>
      <c r="D68" s="36"/>
      <c r="E68" s="42">
        <v>185.45</v>
      </c>
      <c r="I68" s="9"/>
    </row>
    <row r="69" spans="1:9" x14ac:dyDescent="0.3">
      <c r="A69" s="35">
        <v>198.46</v>
      </c>
      <c r="B69" s="36"/>
      <c r="C69" s="36"/>
      <c r="D69" s="36"/>
      <c r="E69" s="42">
        <v>198.46</v>
      </c>
      <c r="I69" s="9"/>
    </row>
    <row r="70" spans="1:9" x14ac:dyDescent="0.3">
      <c r="A70" s="35">
        <v>184.93</v>
      </c>
      <c r="B70" s="36"/>
      <c r="C70" s="36"/>
      <c r="D70" s="36"/>
      <c r="E70" s="42">
        <v>184.93</v>
      </c>
      <c r="I70" s="9"/>
    </row>
    <row r="71" spans="1:9" x14ac:dyDescent="0.3">
      <c r="A71" s="35">
        <v>156.13</v>
      </c>
      <c r="B71" s="36"/>
      <c r="C71" s="36"/>
      <c r="D71" s="36"/>
      <c r="E71" s="42">
        <v>156.13</v>
      </c>
      <c r="I71" s="9"/>
    </row>
    <row r="72" spans="1:9" x14ac:dyDescent="0.3">
      <c r="A72" s="35">
        <v>198.46</v>
      </c>
      <c r="B72" s="36"/>
      <c r="C72" s="36"/>
      <c r="D72" s="36"/>
      <c r="E72" s="42">
        <v>198.46</v>
      </c>
      <c r="I72" s="9"/>
    </row>
    <row r="73" spans="1:9" x14ac:dyDescent="0.3">
      <c r="A73" s="35">
        <v>198.46</v>
      </c>
      <c r="B73" s="36"/>
      <c r="C73" s="36"/>
      <c r="D73" s="36"/>
      <c r="E73" s="42">
        <v>198.46</v>
      </c>
      <c r="I73" s="9"/>
    </row>
    <row r="74" spans="1:9" x14ac:dyDescent="0.3">
      <c r="A74" s="35">
        <v>198.46</v>
      </c>
      <c r="B74" s="36"/>
      <c r="C74" s="36"/>
      <c r="D74" s="36"/>
      <c r="E74" s="42">
        <v>198.46</v>
      </c>
      <c r="I74" s="9"/>
    </row>
    <row r="75" spans="1:9" x14ac:dyDescent="0.3">
      <c r="A75" s="35">
        <v>198.46</v>
      </c>
      <c r="B75" s="36"/>
      <c r="C75" s="36"/>
      <c r="D75" s="36"/>
      <c r="E75" s="42">
        <v>198.46</v>
      </c>
      <c r="I75" s="9"/>
    </row>
    <row r="76" spans="1:9" x14ac:dyDescent="0.3">
      <c r="A76" s="35">
        <v>156.13</v>
      </c>
      <c r="B76" s="36"/>
      <c r="C76" s="36"/>
      <c r="D76" s="36"/>
      <c r="E76" s="42">
        <v>156.13</v>
      </c>
      <c r="I76" s="9"/>
    </row>
    <row r="77" spans="1:9" x14ac:dyDescent="0.3">
      <c r="A77" s="35">
        <v>156.13</v>
      </c>
      <c r="B77" s="36"/>
      <c r="C77" s="36"/>
      <c r="D77" s="36"/>
      <c r="E77" s="42">
        <v>156.13</v>
      </c>
      <c r="I77" s="9"/>
    </row>
    <row r="78" spans="1:9" x14ac:dyDescent="0.3">
      <c r="A78" s="35">
        <v>156.13</v>
      </c>
      <c r="B78" s="36"/>
      <c r="C78" s="36"/>
      <c r="D78" s="36"/>
      <c r="E78" s="42">
        <v>156.13</v>
      </c>
      <c r="I78" s="9"/>
    </row>
    <row r="79" spans="1:9" x14ac:dyDescent="0.3">
      <c r="A79" s="35">
        <v>185.45</v>
      </c>
      <c r="B79" s="36"/>
      <c r="C79" s="36"/>
      <c r="D79" s="36"/>
      <c r="E79" s="42">
        <v>185.45</v>
      </c>
      <c r="I79" s="9"/>
    </row>
    <row r="80" spans="1:9" x14ac:dyDescent="0.3">
      <c r="A80" s="35">
        <v>437.17</v>
      </c>
      <c r="B80" s="36"/>
      <c r="C80" s="36"/>
      <c r="D80" s="36"/>
      <c r="E80" s="42">
        <v>437.17</v>
      </c>
      <c r="I80" s="9"/>
    </row>
    <row r="81" spans="1:9" x14ac:dyDescent="0.3">
      <c r="A81" s="35">
        <v>198.46</v>
      </c>
      <c r="B81" s="36"/>
      <c r="C81" s="36"/>
      <c r="D81" s="36"/>
      <c r="E81" s="42">
        <v>198.46</v>
      </c>
      <c r="I81" s="9"/>
    </row>
    <row r="82" spans="1:9" x14ac:dyDescent="0.3">
      <c r="A82" s="35">
        <v>198.46</v>
      </c>
      <c r="B82" s="36"/>
      <c r="C82" s="36"/>
      <c r="D82" s="36"/>
      <c r="E82" s="42">
        <v>198.46</v>
      </c>
      <c r="I82" s="9"/>
    </row>
    <row r="83" spans="1:9" x14ac:dyDescent="0.3">
      <c r="A83" s="35">
        <v>197.87</v>
      </c>
      <c r="B83" s="36"/>
      <c r="C83" s="36"/>
      <c r="D83" s="36"/>
      <c r="E83" s="42">
        <v>197.87</v>
      </c>
      <c r="I83" s="9"/>
    </row>
    <row r="84" spans="1:9" x14ac:dyDescent="0.3">
      <c r="A84" s="35">
        <v>198.46</v>
      </c>
      <c r="B84" s="36"/>
      <c r="C84" s="36"/>
      <c r="D84" s="36"/>
      <c r="E84" s="42">
        <v>198.46</v>
      </c>
      <c r="I84" s="9"/>
    </row>
    <row r="85" spans="1:9" x14ac:dyDescent="0.3">
      <c r="A85" s="35">
        <v>242.87</v>
      </c>
      <c r="B85" s="36"/>
      <c r="C85" s="36"/>
      <c r="D85" s="36"/>
      <c r="E85" s="42">
        <v>242.87</v>
      </c>
      <c r="I85" s="9"/>
    </row>
    <row r="86" spans="1:9" x14ac:dyDescent="0.3">
      <c r="A86" s="35">
        <v>242.87</v>
      </c>
      <c r="B86" s="36"/>
      <c r="C86" s="36"/>
      <c r="D86" s="36"/>
      <c r="E86" s="42">
        <v>242.87</v>
      </c>
      <c r="I86" s="9"/>
    </row>
    <row r="87" spans="1:9" x14ac:dyDescent="0.3">
      <c r="A87" s="35">
        <v>199.37</v>
      </c>
      <c r="B87" s="36"/>
      <c r="C87" s="36"/>
      <c r="D87" s="36"/>
      <c r="E87" s="42">
        <v>199.37</v>
      </c>
    </row>
    <row r="88" spans="1:9" x14ac:dyDescent="0.3">
      <c r="A88" s="35">
        <v>199.37</v>
      </c>
      <c r="B88" s="36"/>
      <c r="C88" s="36"/>
      <c r="D88" s="36"/>
      <c r="E88" s="42">
        <v>199.37</v>
      </c>
    </row>
    <row r="89" spans="1:9" x14ac:dyDescent="0.3">
      <c r="A89" s="35">
        <v>199.37</v>
      </c>
      <c r="B89" s="36"/>
      <c r="C89" s="36"/>
      <c r="D89" s="36"/>
      <c r="E89" s="42">
        <v>199.37</v>
      </c>
    </row>
    <row r="90" spans="1:9" x14ac:dyDescent="0.3">
      <c r="A90" s="35">
        <v>199.37</v>
      </c>
      <c r="B90" s="36"/>
      <c r="C90" s="36"/>
      <c r="D90" s="36"/>
      <c r="E90" s="42">
        <v>199.37</v>
      </c>
    </row>
    <row r="91" spans="1:9" x14ac:dyDescent="0.3">
      <c r="A91" s="35">
        <v>199.37</v>
      </c>
      <c r="B91" s="36"/>
      <c r="C91" s="36"/>
      <c r="D91" s="36"/>
      <c r="E91" s="42">
        <v>199.37</v>
      </c>
    </row>
    <row r="92" spans="1:9" x14ac:dyDescent="0.3">
      <c r="A92" s="35">
        <v>248.4</v>
      </c>
      <c r="B92" s="36"/>
      <c r="C92" s="36"/>
      <c r="D92" s="36"/>
      <c r="E92" s="42">
        <v>248.4</v>
      </c>
    </row>
    <row r="93" spans="1:9" x14ac:dyDescent="0.3">
      <c r="A93" s="35">
        <v>248.4</v>
      </c>
      <c r="B93" s="36"/>
      <c r="C93" s="36"/>
      <c r="D93" s="36"/>
      <c r="E93" s="42">
        <v>248.4</v>
      </c>
    </row>
    <row r="94" spans="1:9" x14ac:dyDescent="0.3">
      <c r="A94" s="35">
        <v>199.37</v>
      </c>
      <c r="B94" s="36"/>
      <c r="C94" s="36"/>
      <c r="D94" s="36"/>
      <c r="E94" s="42">
        <v>199.37</v>
      </c>
    </row>
    <row r="95" spans="1:9" x14ac:dyDescent="0.3">
      <c r="A95" s="35">
        <v>248.4</v>
      </c>
      <c r="B95" s="36"/>
      <c r="C95" s="36"/>
      <c r="D95" s="36"/>
      <c r="E95" s="42">
        <v>248.4</v>
      </c>
    </row>
    <row r="96" spans="1:9" x14ac:dyDescent="0.3">
      <c r="A96" s="35">
        <v>248.4</v>
      </c>
      <c r="B96" s="36"/>
      <c r="C96" s="36"/>
      <c r="D96" s="36"/>
      <c r="E96" s="42">
        <v>248.4</v>
      </c>
    </row>
    <row r="97" spans="1:5" x14ac:dyDescent="0.3">
      <c r="A97" s="35">
        <v>200.94</v>
      </c>
      <c r="B97" s="36">
        <v>75.7</v>
      </c>
      <c r="C97" s="36"/>
      <c r="D97" s="36"/>
      <c r="E97" s="42">
        <v>200.9</v>
      </c>
    </row>
    <row r="98" spans="1:5" x14ac:dyDescent="0.3">
      <c r="A98" s="35">
        <v>172.1</v>
      </c>
      <c r="B98" s="36"/>
      <c r="C98" s="36"/>
      <c r="D98" s="36"/>
      <c r="E98" s="42">
        <v>172.1</v>
      </c>
    </row>
    <row r="99" spans="1:5" x14ac:dyDescent="0.3">
      <c r="A99" s="8"/>
    </row>
    <row r="100" spans="1:5" x14ac:dyDescent="0.3">
      <c r="A100" s="40">
        <v>158.43</v>
      </c>
      <c r="B100" s="40">
        <v>24.27</v>
      </c>
      <c r="C100" s="40">
        <v>26.14</v>
      </c>
      <c r="D100" s="40"/>
      <c r="E100" s="41">
        <f t="shared" ref="E100:E105" si="0">A100-C100</f>
        <v>132.29000000000002</v>
      </c>
    </row>
    <row r="101" spans="1:5" x14ac:dyDescent="0.3">
      <c r="A101" s="40">
        <v>158.43</v>
      </c>
      <c r="B101" s="40">
        <v>24.27</v>
      </c>
      <c r="C101" s="40">
        <v>26.14</v>
      </c>
      <c r="D101" s="40"/>
      <c r="E101" s="41">
        <f t="shared" si="0"/>
        <v>132.29000000000002</v>
      </c>
    </row>
    <row r="102" spans="1:5" x14ac:dyDescent="0.3">
      <c r="A102" s="40">
        <v>158.43</v>
      </c>
      <c r="B102" s="40">
        <v>24.27</v>
      </c>
      <c r="C102" s="40">
        <v>26.14</v>
      </c>
      <c r="D102" s="40"/>
      <c r="E102" s="41">
        <f t="shared" si="0"/>
        <v>132.29000000000002</v>
      </c>
    </row>
    <row r="103" spans="1:5" x14ac:dyDescent="0.3">
      <c r="A103" s="40">
        <v>146.21</v>
      </c>
      <c r="B103" s="40">
        <v>22.4</v>
      </c>
      <c r="C103" s="40">
        <v>24.12</v>
      </c>
      <c r="D103" s="40"/>
      <c r="E103" s="41">
        <f t="shared" si="0"/>
        <v>122.09</v>
      </c>
    </row>
    <row r="104" spans="1:5" x14ac:dyDescent="0.3">
      <c r="A104" s="40">
        <v>158.43</v>
      </c>
      <c r="B104" s="40">
        <v>24.27</v>
      </c>
      <c r="C104" s="40">
        <v>26.14</v>
      </c>
      <c r="D104" s="40"/>
      <c r="E104" s="41">
        <f t="shared" si="0"/>
        <v>132.29000000000002</v>
      </c>
    </row>
    <row r="105" spans="1:5" x14ac:dyDescent="0.3">
      <c r="A105" s="40">
        <v>158.43</v>
      </c>
      <c r="B105" s="40">
        <v>24.27</v>
      </c>
      <c r="C105" s="40">
        <v>26.14</v>
      </c>
      <c r="D105" s="40"/>
      <c r="E105" s="41">
        <f t="shared" si="0"/>
        <v>132.29000000000002</v>
      </c>
    </row>
    <row r="106" spans="1:5" x14ac:dyDescent="0.3">
      <c r="A106" s="40">
        <v>158.43</v>
      </c>
      <c r="B106" s="40">
        <v>24.27</v>
      </c>
      <c r="C106" s="40">
        <v>26.14</v>
      </c>
      <c r="D106" s="40"/>
      <c r="E106" s="41">
        <v>132.29</v>
      </c>
    </row>
    <row r="107" spans="1:5" x14ac:dyDescent="0.3">
      <c r="A107" s="40">
        <v>147.66999999999999</v>
      </c>
      <c r="B107" s="40">
        <v>16.25</v>
      </c>
      <c r="C107" s="40">
        <v>28.61</v>
      </c>
      <c r="D107" s="40"/>
      <c r="E107" s="41">
        <f>A107-C107</f>
        <v>119.05999999999999</v>
      </c>
    </row>
    <row r="108" spans="1:5" x14ac:dyDescent="0.3">
      <c r="A108" s="40">
        <v>126.09</v>
      </c>
      <c r="B108" s="40">
        <v>5.18</v>
      </c>
      <c r="C108" s="40"/>
      <c r="D108" s="40"/>
      <c r="E108" s="41">
        <v>126.09</v>
      </c>
    </row>
    <row r="109" spans="1:5" x14ac:dyDescent="0.3">
      <c r="A109" s="40">
        <v>159.03</v>
      </c>
      <c r="B109" s="40">
        <v>14.35</v>
      </c>
      <c r="C109" s="40"/>
      <c r="D109" s="40"/>
      <c r="E109" s="41">
        <v>159.03</v>
      </c>
    </row>
    <row r="110" spans="1:5" x14ac:dyDescent="0.3">
      <c r="A110" s="40">
        <v>114.45</v>
      </c>
      <c r="B110" s="40">
        <v>54.17</v>
      </c>
      <c r="C110" s="40">
        <v>7.7</v>
      </c>
      <c r="D110" s="40"/>
      <c r="E110" s="41">
        <f t="shared" ref="E110:E117" si="1">A110-C110</f>
        <v>106.75</v>
      </c>
    </row>
    <row r="111" spans="1:5" x14ac:dyDescent="0.3">
      <c r="A111" s="40">
        <v>114.45</v>
      </c>
      <c r="B111" s="40">
        <v>54.17</v>
      </c>
      <c r="C111" s="40">
        <v>7.7</v>
      </c>
      <c r="D111" s="40"/>
      <c r="E111" s="41">
        <f t="shared" si="1"/>
        <v>106.75</v>
      </c>
    </row>
    <row r="112" spans="1:5" x14ac:dyDescent="0.3">
      <c r="A112" s="40">
        <v>209.03</v>
      </c>
      <c r="B112" s="40">
        <v>48.47</v>
      </c>
      <c r="C112" s="40">
        <v>5.5</v>
      </c>
      <c r="D112" s="40"/>
      <c r="E112" s="41">
        <f t="shared" si="1"/>
        <v>203.53</v>
      </c>
    </row>
    <row r="113" spans="1:5" x14ac:dyDescent="0.3">
      <c r="A113" s="40">
        <v>162.36000000000001</v>
      </c>
      <c r="B113" s="40">
        <v>62.7</v>
      </c>
      <c r="C113" s="40">
        <v>8.6</v>
      </c>
      <c r="D113" s="40"/>
      <c r="E113" s="41">
        <f t="shared" si="1"/>
        <v>153.76000000000002</v>
      </c>
    </row>
    <row r="114" spans="1:5" x14ac:dyDescent="0.3">
      <c r="A114" s="40">
        <v>162.36000000000001</v>
      </c>
      <c r="B114" s="40">
        <v>62.7</v>
      </c>
      <c r="C114" s="40">
        <v>8.6</v>
      </c>
      <c r="D114" s="40"/>
      <c r="E114" s="41">
        <f t="shared" si="1"/>
        <v>153.76000000000002</v>
      </c>
    </row>
    <row r="115" spans="1:5" x14ac:dyDescent="0.3">
      <c r="A115" s="40">
        <v>162.36000000000001</v>
      </c>
      <c r="B115" s="40">
        <v>62.7</v>
      </c>
      <c r="C115" s="40">
        <v>8.6</v>
      </c>
      <c r="D115" s="40"/>
      <c r="E115" s="41">
        <f t="shared" si="1"/>
        <v>153.76000000000002</v>
      </c>
    </row>
    <row r="116" spans="1:5" x14ac:dyDescent="0.3">
      <c r="A116" s="40">
        <v>162.36000000000001</v>
      </c>
      <c r="B116" s="40">
        <v>62.7</v>
      </c>
      <c r="C116" s="40">
        <v>8.6</v>
      </c>
      <c r="D116" s="40"/>
      <c r="E116" s="41">
        <f t="shared" si="1"/>
        <v>153.76000000000002</v>
      </c>
    </row>
    <row r="117" spans="1:5" x14ac:dyDescent="0.3">
      <c r="A117" s="40">
        <v>162.36000000000001</v>
      </c>
      <c r="B117" s="40">
        <v>62.7</v>
      </c>
      <c r="C117" s="40">
        <v>8.6</v>
      </c>
      <c r="D117" s="40"/>
      <c r="E117" s="41">
        <f t="shared" si="1"/>
        <v>153.76000000000002</v>
      </c>
    </row>
    <row r="118" spans="1:5" x14ac:dyDescent="0.3">
      <c r="A118" s="40">
        <v>188.5</v>
      </c>
      <c r="B118" s="40">
        <v>82.81</v>
      </c>
      <c r="C118" s="40"/>
      <c r="D118" s="40"/>
      <c r="E118" s="41">
        <v>188.5</v>
      </c>
    </row>
    <row r="119" spans="1:5" x14ac:dyDescent="0.3">
      <c r="A119" s="40">
        <v>221.14</v>
      </c>
      <c r="B119" s="40">
        <v>111.02</v>
      </c>
      <c r="C119" s="40"/>
      <c r="D119" s="40"/>
      <c r="E119" s="41">
        <v>221.14</v>
      </c>
    </row>
    <row r="120" spans="1:5" x14ac:dyDescent="0.3">
      <c r="A120" s="40">
        <v>153.38</v>
      </c>
      <c r="B120" s="40">
        <v>34.67</v>
      </c>
      <c r="C120" s="40"/>
      <c r="D120" s="40"/>
      <c r="E120" s="41">
        <v>153.38</v>
      </c>
    </row>
    <row r="121" spans="1:5" x14ac:dyDescent="0.3">
      <c r="A121" s="40">
        <v>153.38</v>
      </c>
      <c r="B121" s="40">
        <v>34.67</v>
      </c>
      <c r="C121" s="40"/>
      <c r="D121" s="40"/>
      <c r="E121" s="41">
        <v>153.38</v>
      </c>
    </row>
    <row r="122" spans="1:5" x14ac:dyDescent="0.3">
      <c r="A122" s="40">
        <v>153.38</v>
      </c>
      <c r="B122" s="40">
        <v>34.67</v>
      </c>
      <c r="C122" s="40"/>
      <c r="D122" s="40"/>
      <c r="E122" s="41">
        <v>153.38</v>
      </c>
    </row>
    <row r="123" spans="1:5" x14ac:dyDescent="0.3">
      <c r="A123" s="40">
        <v>153.38</v>
      </c>
      <c r="B123" s="40">
        <v>34.67</v>
      </c>
      <c r="C123" s="40"/>
      <c r="D123" s="40"/>
      <c r="E123" s="41">
        <v>153.38</v>
      </c>
    </row>
    <row r="124" spans="1:5" x14ac:dyDescent="0.3">
      <c r="A124" s="40">
        <v>153.38</v>
      </c>
      <c r="B124" s="40">
        <v>34.67</v>
      </c>
      <c r="C124" s="40"/>
      <c r="D124" s="40"/>
      <c r="E124" s="41">
        <v>153.38</v>
      </c>
    </row>
    <row r="125" spans="1:5" x14ac:dyDescent="0.3">
      <c r="A125" s="40">
        <v>153.38</v>
      </c>
      <c r="B125" s="40">
        <v>34.67</v>
      </c>
      <c r="C125" s="40"/>
      <c r="D125" s="40"/>
      <c r="E125" s="41">
        <v>153.38</v>
      </c>
    </row>
    <row r="126" spans="1:5" x14ac:dyDescent="0.3">
      <c r="A126" s="40">
        <v>147.22999999999999</v>
      </c>
      <c r="B126" s="40">
        <v>31.38</v>
      </c>
      <c r="C126" s="40">
        <v>5.46</v>
      </c>
      <c r="D126" s="40"/>
      <c r="E126" s="41">
        <f>A126-C126</f>
        <v>141.76999999999998</v>
      </c>
    </row>
    <row r="127" spans="1:5" x14ac:dyDescent="0.3">
      <c r="A127" s="40">
        <v>161.01</v>
      </c>
      <c r="B127" s="40">
        <v>35.17</v>
      </c>
      <c r="C127" s="40">
        <v>5.42</v>
      </c>
      <c r="D127" s="40"/>
      <c r="E127" s="41">
        <f>A127-C127</f>
        <v>155.59</v>
      </c>
    </row>
    <row r="128" spans="1:5" x14ac:dyDescent="0.3">
      <c r="A128" s="40">
        <v>149.88</v>
      </c>
      <c r="B128" s="40">
        <v>35.17</v>
      </c>
      <c r="C128" s="40">
        <v>5.42</v>
      </c>
      <c r="D128" s="40"/>
      <c r="E128" s="41">
        <f>A128-C128</f>
        <v>144.46</v>
      </c>
    </row>
    <row r="129" spans="1:5" x14ac:dyDescent="0.3">
      <c r="A129" s="40">
        <v>149.88</v>
      </c>
      <c r="B129" s="40">
        <v>35.17</v>
      </c>
      <c r="C129" s="40">
        <v>5.42</v>
      </c>
      <c r="D129" s="40"/>
      <c r="E129" s="41">
        <f>A129-C129</f>
        <v>144.46</v>
      </c>
    </row>
    <row r="130" spans="1:5" x14ac:dyDescent="0.3">
      <c r="A130" s="40">
        <v>187.89</v>
      </c>
      <c r="B130" s="40">
        <v>34.590000000000003</v>
      </c>
      <c r="C130" s="40"/>
      <c r="D130" s="40"/>
      <c r="E130" s="41">
        <v>187.89</v>
      </c>
    </row>
    <row r="131" spans="1:5" x14ac:dyDescent="0.3">
      <c r="A131" s="40">
        <v>187.89</v>
      </c>
      <c r="B131" s="40">
        <v>34.590000000000003</v>
      </c>
      <c r="C131" s="40"/>
      <c r="D131" s="40"/>
      <c r="E131" s="41">
        <v>187.89</v>
      </c>
    </row>
    <row r="132" spans="1:5" x14ac:dyDescent="0.3">
      <c r="A132" s="40">
        <v>187.89</v>
      </c>
      <c r="B132" s="40">
        <v>34.590000000000003</v>
      </c>
      <c r="C132" s="40"/>
      <c r="D132" s="40"/>
      <c r="E132" s="41">
        <v>187.89</v>
      </c>
    </row>
    <row r="133" spans="1:5" x14ac:dyDescent="0.3">
      <c r="A133" s="40">
        <v>375</v>
      </c>
      <c r="B133" s="40">
        <v>75</v>
      </c>
      <c r="C133" s="40"/>
      <c r="D133" s="40"/>
      <c r="E133" s="41">
        <v>375</v>
      </c>
    </row>
    <row r="134" spans="1:5" x14ac:dyDescent="0.3">
      <c r="A134" s="40">
        <v>187.89</v>
      </c>
      <c r="B134" s="40">
        <v>34.590000000000003</v>
      </c>
      <c r="C134" s="40"/>
      <c r="D134" s="40"/>
      <c r="E134" s="41">
        <v>187.89</v>
      </c>
    </row>
    <row r="135" spans="1:5" x14ac:dyDescent="0.3">
      <c r="A135" s="40">
        <v>187.89</v>
      </c>
      <c r="B135" s="40">
        <v>34.590000000000003</v>
      </c>
      <c r="C135" s="40"/>
      <c r="D135" s="40"/>
      <c r="E135" s="41">
        <v>187.89</v>
      </c>
    </row>
    <row r="136" spans="1:5" x14ac:dyDescent="0.3">
      <c r="A136" s="40">
        <v>187.89</v>
      </c>
      <c r="B136" s="40">
        <v>34.590000000000003</v>
      </c>
      <c r="C136" s="40"/>
      <c r="D136" s="40"/>
      <c r="E136" s="41">
        <v>187.89</v>
      </c>
    </row>
    <row r="137" spans="1:5" x14ac:dyDescent="0.3">
      <c r="A137" s="40">
        <v>187.89</v>
      </c>
      <c r="B137" s="40">
        <v>34.590000000000003</v>
      </c>
      <c r="C137" s="40"/>
      <c r="D137" s="40"/>
      <c r="E137" s="41">
        <v>187.89</v>
      </c>
    </row>
    <row r="138" spans="1:5" x14ac:dyDescent="0.3">
      <c r="A138" s="40">
        <v>187.07</v>
      </c>
      <c r="B138" s="40">
        <v>29.52</v>
      </c>
      <c r="C138" s="40">
        <v>14.52</v>
      </c>
      <c r="D138" s="40"/>
      <c r="E138" s="41">
        <v>172.55</v>
      </c>
    </row>
    <row r="139" spans="1:5" x14ac:dyDescent="0.3">
      <c r="A139" s="40">
        <v>187.07</v>
      </c>
      <c r="B139" s="40">
        <v>29.52</v>
      </c>
      <c r="C139" s="40">
        <v>14.52</v>
      </c>
      <c r="D139" s="40"/>
      <c r="E139" s="41">
        <v>172.55</v>
      </c>
    </row>
    <row r="140" spans="1:5" x14ac:dyDescent="0.3">
      <c r="A140" s="40">
        <v>187.07</v>
      </c>
      <c r="B140" s="40">
        <v>29.52</v>
      </c>
      <c r="C140" s="40">
        <v>14.52</v>
      </c>
      <c r="D140" s="40"/>
      <c r="E140" s="41">
        <v>172.55</v>
      </c>
    </row>
    <row r="141" spans="1:5" x14ac:dyDescent="0.3">
      <c r="A141" s="40">
        <v>187.07</v>
      </c>
      <c r="B141" s="40">
        <v>29.52</v>
      </c>
      <c r="C141" s="40">
        <v>14.52</v>
      </c>
      <c r="D141" s="40"/>
      <c r="E141" s="41">
        <v>172.55</v>
      </c>
    </row>
    <row r="142" spans="1:5" x14ac:dyDescent="0.3">
      <c r="A142" s="40">
        <v>191.53</v>
      </c>
      <c r="B142" s="40">
        <v>88.77</v>
      </c>
      <c r="C142" s="40">
        <v>10.79</v>
      </c>
      <c r="D142" s="40"/>
      <c r="E142" s="41">
        <v>180.74</v>
      </c>
    </row>
    <row r="143" spans="1:5" x14ac:dyDescent="0.3">
      <c r="A143" s="40">
        <v>191.53</v>
      </c>
      <c r="B143" s="40">
        <v>88.77</v>
      </c>
      <c r="C143" s="40">
        <v>10.79</v>
      </c>
      <c r="D143" s="40"/>
      <c r="E143" s="41">
        <v>180.74</v>
      </c>
    </row>
    <row r="144" spans="1:5" x14ac:dyDescent="0.3">
      <c r="A144" s="40">
        <v>191.53</v>
      </c>
      <c r="B144" s="40">
        <v>88.77</v>
      </c>
      <c r="C144" s="40">
        <v>10.79</v>
      </c>
      <c r="D144" s="40"/>
      <c r="E144" s="41">
        <v>180.74</v>
      </c>
    </row>
    <row r="145" spans="1:5" x14ac:dyDescent="0.3">
      <c r="A145" s="40">
        <v>191.53</v>
      </c>
      <c r="B145" s="40">
        <v>88.77</v>
      </c>
      <c r="C145" s="40">
        <v>10.79</v>
      </c>
      <c r="D145" s="40"/>
      <c r="E145" s="41">
        <v>180.74</v>
      </c>
    </row>
    <row r="146" spans="1:5" x14ac:dyDescent="0.3">
      <c r="A146" s="40">
        <v>213.63</v>
      </c>
      <c r="B146" s="40">
        <v>98.91</v>
      </c>
      <c r="C146" s="40">
        <v>11.66</v>
      </c>
      <c r="D146" s="40"/>
      <c r="E146" s="41">
        <v>201.97</v>
      </c>
    </row>
    <row r="147" spans="1:5" x14ac:dyDescent="0.3">
      <c r="A147" s="40">
        <v>211.5</v>
      </c>
      <c r="B147" s="40">
        <v>114.98</v>
      </c>
      <c r="C147" s="40">
        <v>11.12</v>
      </c>
      <c r="D147" s="40"/>
      <c r="E147" s="41">
        <v>200.28</v>
      </c>
    </row>
    <row r="148" spans="1:5" x14ac:dyDescent="0.3">
      <c r="A148" s="40">
        <v>224.13</v>
      </c>
      <c r="B148" s="40"/>
      <c r="C148" s="40"/>
      <c r="D148" s="40"/>
      <c r="E148" s="41">
        <v>224.13</v>
      </c>
    </row>
    <row r="149" spans="1:5" x14ac:dyDescent="0.3">
      <c r="A149" s="40">
        <v>390.35</v>
      </c>
      <c r="B149" s="40">
        <v>125.02</v>
      </c>
      <c r="C149" s="40">
        <v>8.58</v>
      </c>
      <c r="D149" s="40"/>
      <c r="E149" s="41">
        <v>341.77</v>
      </c>
    </row>
    <row r="150" spans="1:5" x14ac:dyDescent="0.3">
      <c r="A150" s="40">
        <v>390.35</v>
      </c>
      <c r="B150" s="40">
        <v>125.02</v>
      </c>
      <c r="C150" s="40">
        <v>8.58</v>
      </c>
      <c r="D150" s="40"/>
      <c r="E150" s="41">
        <v>341.77</v>
      </c>
    </row>
    <row r="151" spans="1:5" x14ac:dyDescent="0.3">
      <c r="A151" s="40">
        <v>390.35</v>
      </c>
      <c r="B151" s="40">
        <v>125.02</v>
      </c>
      <c r="C151" s="40">
        <v>8.58</v>
      </c>
      <c r="D151" s="40"/>
      <c r="E151" s="41">
        <v>341.77</v>
      </c>
    </row>
    <row r="152" spans="1:5" x14ac:dyDescent="0.3">
      <c r="A152" s="40">
        <v>423.32</v>
      </c>
      <c r="B152" s="40">
        <v>73.47</v>
      </c>
      <c r="C152" s="40">
        <v>13.5</v>
      </c>
      <c r="D152" s="40"/>
      <c r="E152" s="41">
        <v>401.28</v>
      </c>
    </row>
    <row r="153" spans="1:5" x14ac:dyDescent="0.3">
      <c r="A153" s="40">
        <v>423.32</v>
      </c>
      <c r="B153" s="40">
        <v>73.47</v>
      </c>
      <c r="C153" s="40">
        <v>13.5</v>
      </c>
      <c r="D153" s="40"/>
      <c r="E153" s="41">
        <v>401.28</v>
      </c>
    </row>
    <row r="154" spans="1:5" x14ac:dyDescent="0.3">
      <c r="A154" s="40">
        <v>460.31</v>
      </c>
      <c r="B154" s="40">
        <v>90.25</v>
      </c>
      <c r="C154" s="40">
        <v>13.5</v>
      </c>
      <c r="D154" s="40"/>
      <c r="E154" s="41">
        <f>A154-C154</f>
        <v>446.81</v>
      </c>
    </row>
    <row r="155" spans="1:5" x14ac:dyDescent="0.3">
      <c r="A155" s="40">
        <v>398.48</v>
      </c>
      <c r="B155" s="40">
        <v>58.99</v>
      </c>
      <c r="C155" s="40">
        <v>13.5</v>
      </c>
      <c r="D155" s="40"/>
      <c r="E155" s="41">
        <f>A155-C155</f>
        <v>384.98</v>
      </c>
    </row>
    <row r="156" spans="1:5" x14ac:dyDescent="0.3">
      <c r="A156" s="40">
        <v>398.48</v>
      </c>
      <c r="B156" s="40">
        <v>58.99</v>
      </c>
      <c r="C156" s="40">
        <v>13.5</v>
      </c>
      <c r="D156" s="40"/>
      <c r="E156" s="41">
        <f>A156-C156</f>
        <v>384.98</v>
      </c>
    </row>
    <row r="157" spans="1:5" x14ac:dyDescent="0.3">
      <c r="A157" s="40">
        <v>398.48</v>
      </c>
      <c r="B157" s="40">
        <v>58.99</v>
      </c>
      <c r="C157" s="40">
        <v>13.5</v>
      </c>
      <c r="D157" s="40"/>
      <c r="E157" s="41">
        <f>A157-C157</f>
        <v>384.98</v>
      </c>
    </row>
    <row r="158" spans="1:5" x14ac:dyDescent="0.3">
      <c r="A158" s="40">
        <v>177.28</v>
      </c>
      <c r="B158" s="40">
        <v>83.95</v>
      </c>
      <c r="C158" s="40">
        <v>27.88</v>
      </c>
      <c r="D158" s="40"/>
      <c r="E158" s="41">
        <v>172.8</v>
      </c>
    </row>
    <row r="159" spans="1:5" x14ac:dyDescent="0.3">
      <c r="A159" s="40">
        <v>281.44</v>
      </c>
      <c r="B159" s="40">
        <v>79.739999999999995</v>
      </c>
      <c r="C159" s="40">
        <v>98.49</v>
      </c>
      <c r="D159" s="40"/>
      <c r="E159" s="41">
        <v>182.95</v>
      </c>
    </row>
    <row r="160" spans="1:5" x14ac:dyDescent="0.3">
      <c r="A160" s="40">
        <v>276.20999999999998</v>
      </c>
      <c r="B160" s="40">
        <v>77.37</v>
      </c>
      <c r="C160" s="40">
        <v>95.63</v>
      </c>
      <c r="D160" s="40"/>
      <c r="E160" s="41">
        <v>180.58</v>
      </c>
    </row>
    <row r="161" spans="1:5" x14ac:dyDescent="0.3">
      <c r="A161" s="40">
        <v>281.54000000000002</v>
      </c>
      <c r="B161" s="40">
        <v>79.819999999999993</v>
      </c>
      <c r="C161" s="40">
        <v>98.51</v>
      </c>
      <c r="D161" s="40"/>
      <c r="E161" s="41">
        <v>183.03</v>
      </c>
    </row>
    <row r="162" spans="1:5" x14ac:dyDescent="0.3">
      <c r="A162" s="40">
        <v>280.01</v>
      </c>
      <c r="B162" s="40">
        <v>74.23</v>
      </c>
      <c r="C162" s="40">
        <v>102.57</v>
      </c>
      <c r="D162" s="40"/>
      <c r="E162" s="41">
        <v>177.44</v>
      </c>
    </row>
    <row r="163" spans="1:5" x14ac:dyDescent="0.3">
      <c r="A163" s="40">
        <v>280.01</v>
      </c>
      <c r="B163" s="40">
        <v>74.23</v>
      </c>
      <c r="C163" s="40">
        <v>102.57</v>
      </c>
      <c r="D163" s="40"/>
      <c r="E163" s="41">
        <v>177.44</v>
      </c>
    </row>
    <row r="164" spans="1:5" x14ac:dyDescent="0.3">
      <c r="A164" s="40">
        <v>460</v>
      </c>
      <c r="B164" s="40">
        <v>113.9</v>
      </c>
      <c r="C164" s="40">
        <v>238.4</v>
      </c>
      <c r="D164" s="40"/>
      <c r="E164" s="41">
        <v>221.6</v>
      </c>
    </row>
    <row r="165" spans="1:5" x14ac:dyDescent="0.3">
      <c r="A165" s="40">
        <v>460</v>
      </c>
      <c r="B165" s="40">
        <v>113.9</v>
      </c>
      <c r="C165" s="40">
        <v>238.4</v>
      </c>
      <c r="D165" s="40"/>
      <c r="E165" s="41">
        <v>221.6</v>
      </c>
    </row>
    <row r="166" spans="1:5" x14ac:dyDescent="0.3">
      <c r="A166" s="40">
        <v>460</v>
      </c>
      <c r="B166" s="40">
        <v>113.9</v>
      </c>
      <c r="C166" s="40">
        <v>238.4</v>
      </c>
      <c r="D166" s="40"/>
      <c r="E166" s="41">
        <v>221.6</v>
      </c>
    </row>
    <row r="167" spans="1:5" x14ac:dyDescent="0.3">
      <c r="A167" s="40">
        <v>460</v>
      </c>
      <c r="B167" s="40">
        <v>113.9</v>
      </c>
      <c r="C167" s="40">
        <v>238.4</v>
      </c>
      <c r="D167" s="40"/>
      <c r="E167" s="41">
        <v>221.6</v>
      </c>
    </row>
    <row r="168" spans="1:5" x14ac:dyDescent="0.3">
      <c r="A168" s="40">
        <v>460</v>
      </c>
      <c r="B168" s="40">
        <v>113.9</v>
      </c>
      <c r="C168" s="40">
        <v>238.4</v>
      </c>
      <c r="D168" s="40"/>
      <c r="E168" s="41">
        <v>221.6</v>
      </c>
    </row>
    <row r="169" spans="1:5" x14ac:dyDescent="0.3">
      <c r="A169" s="40">
        <v>460</v>
      </c>
      <c r="B169" s="40">
        <v>113.9</v>
      </c>
      <c r="C169" s="40">
        <v>238.4</v>
      </c>
      <c r="D169" s="40"/>
      <c r="E169" s="41">
        <v>221.6</v>
      </c>
    </row>
    <row r="170" spans="1:5" x14ac:dyDescent="0.3">
      <c r="A170" s="40">
        <v>460</v>
      </c>
      <c r="B170" s="40">
        <v>113.9</v>
      </c>
      <c r="C170" s="40">
        <v>238.4</v>
      </c>
      <c r="D170" s="40"/>
      <c r="E170" s="41">
        <v>221.6</v>
      </c>
    </row>
    <row r="171" spans="1:5" x14ac:dyDescent="0.3">
      <c r="A171" s="40">
        <v>750</v>
      </c>
      <c r="B171" s="40">
        <v>161.74</v>
      </c>
      <c r="C171" s="40">
        <v>494.95</v>
      </c>
      <c r="D171" s="40"/>
      <c r="E171" s="41">
        <v>255.05</v>
      </c>
    </row>
    <row r="172" spans="1:5" x14ac:dyDescent="0.3">
      <c r="A172" s="40">
        <v>750</v>
      </c>
      <c r="B172" s="40">
        <v>161.74</v>
      </c>
      <c r="C172" s="40">
        <v>494.95</v>
      </c>
      <c r="D172" s="40"/>
      <c r="E172" s="41">
        <v>255.05</v>
      </c>
    </row>
    <row r="173" spans="1:5" x14ac:dyDescent="0.3">
      <c r="A173" s="40">
        <v>750</v>
      </c>
      <c r="B173" s="40">
        <v>161.74</v>
      </c>
      <c r="C173" s="40">
        <v>494.95</v>
      </c>
      <c r="D173" s="40"/>
      <c r="E173" s="41">
        <v>255.05</v>
      </c>
    </row>
    <row r="174" spans="1:5" x14ac:dyDescent="0.3">
      <c r="A174" s="40">
        <v>750</v>
      </c>
      <c r="B174" s="40">
        <v>161.74</v>
      </c>
      <c r="C174" s="40">
        <v>494.95</v>
      </c>
      <c r="D174" s="40"/>
      <c r="E174" s="41">
        <v>255.05</v>
      </c>
    </row>
    <row r="175" spans="1:5" x14ac:dyDescent="0.3">
      <c r="A175" s="40">
        <v>750</v>
      </c>
      <c r="B175" s="40">
        <v>161.74</v>
      </c>
      <c r="C175" s="40">
        <v>494.95</v>
      </c>
      <c r="D175" s="40"/>
      <c r="E175" s="41">
        <v>255.05</v>
      </c>
    </row>
    <row r="176" spans="1:5" x14ac:dyDescent="0.3">
      <c r="A176" s="40">
        <v>750</v>
      </c>
      <c r="B176" s="40">
        <v>161.74</v>
      </c>
      <c r="C176" s="40">
        <v>494.95</v>
      </c>
      <c r="D176" s="40"/>
      <c r="E176" s="41">
        <v>255.05</v>
      </c>
    </row>
    <row r="177" spans="1:5" x14ac:dyDescent="0.3">
      <c r="A177" s="40">
        <v>750</v>
      </c>
      <c r="B177" s="40">
        <v>161.74</v>
      </c>
      <c r="C177" s="40">
        <v>494.95</v>
      </c>
      <c r="D177" s="40"/>
      <c r="E177" s="41">
        <v>255.05</v>
      </c>
    </row>
    <row r="178" spans="1:5" x14ac:dyDescent="0.3">
      <c r="A178" s="40">
        <v>750</v>
      </c>
      <c r="B178" s="40">
        <v>161.74</v>
      </c>
      <c r="C178" s="40">
        <v>494.95</v>
      </c>
      <c r="D178" s="40"/>
      <c r="E178" s="41">
        <v>255.05</v>
      </c>
    </row>
    <row r="179" spans="1:5" x14ac:dyDescent="0.3">
      <c r="A179" s="40">
        <v>750</v>
      </c>
      <c r="B179" s="40">
        <v>161.74</v>
      </c>
      <c r="C179" s="40">
        <v>494.95</v>
      </c>
      <c r="D179" s="40"/>
      <c r="E179" s="41">
        <v>255.05</v>
      </c>
    </row>
    <row r="180" spans="1:5" x14ac:dyDescent="0.3">
      <c r="A180" s="40">
        <v>750</v>
      </c>
      <c r="B180" s="40">
        <v>161.74</v>
      </c>
      <c r="C180" s="40">
        <v>494.95</v>
      </c>
      <c r="D180" s="40"/>
      <c r="E180" s="41">
        <v>255.05</v>
      </c>
    </row>
    <row r="181" spans="1:5" x14ac:dyDescent="0.3">
      <c r="A181" s="40">
        <v>750</v>
      </c>
      <c r="B181" s="40">
        <v>161.74</v>
      </c>
      <c r="C181" s="40">
        <v>494.95</v>
      </c>
      <c r="D181" s="40"/>
      <c r="E181" s="41">
        <v>255.05</v>
      </c>
    </row>
    <row r="182" spans="1:5" x14ac:dyDescent="0.3">
      <c r="A182" s="40">
        <v>460</v>
      </c>
      <c r="B182" s="40">
        <v>113.9</v>
      </c>
      <c r="C182" s="40">
        <v>238.4</v>
      </c>
      <c r="D182" s="40"/>
      <c r="E182" s="41">
        <v>221.6</v>
      </c>
    </row>
    <row r="183" spans="1:5" x14ac:dyDescent="0.3">
      <c r="A183" s="8"/>
    </row>
  </sheetData>
  <pageMargins left="0.7" right="0.7" top="0.75" bottom="0.75" header="0.3" footer="0.3"/>
  <pageSetup paperSize="9" orientation="portrait" horizontalDpi="300" verticalDpi="300" copies="0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3214-6511-4F1A-ACFD-B53A41C2809C}">
  <dimension ref="A1:M121"/>
  <sheetViews>
    <sheetView workbookViewId="0">
      <selection sqref="A1:F116"/>
    </sheetView>
  </sheetViews>
  <sheetFormatPr defaultRowHeight="14.4" x14ac:dyDescent="0.3"/>
  <cols>
    <col min="1" max="1" width="7.77734375" style="8" customWidth="1"/>
    <col min="2" max="2" width="8.44140625" style="8" customWidth="1"/>
    <col min="3" max="3" width="6.77734375" style="8" customWidth="1"/>
    <col min="4" max="4" width="14" style="8" customWidth="1"/>
    <col min="5" max="5" width="10.21875" customWidth="1"/>
    <col min="6" max="6" width="8.44140625" customWidth="1"/>
    <col min="7" max="7" width="6" style="8" customWidth="1"/>
    <col min="8" max="8" width="6.5546875" style="8" customWidth="1"/>
    <col min="9" max="9" width="5.77734375" style="13" customWidth="1"/>
    <col min="10" max="10" width="7.5546875" customWidth="1"/>
    <col min="11" max="11" width="9.5546875" style="8" customWidth="1"/>
    <col min="12" max="12" width="13.21875" customWidth="1"/>
    <col min="13" max="13" width="13.77734375" customWidth="1"/>
  </cols>
  <sheetData>
    <row r="1" spans="1:13" s="4" customFormat="1" ht="28.8" x14ac:dyDescent="0.3">
      <c r="A1" s="3" t="s">
        <v>0</v>
      </c>
      <c r="B1" s="3" t="s">
        <v>1</v>
      </c>
      <c r="C1" s="3" t="s">
        <v>2</v>
      </c>
      <c r="D1" s="5" t="s">
        <v>3</v>
      </c>
      <c r="E1" s="6" t="s">
        <v>4</v>
      </c>
      <c r="F1" s="6" t="s">
        <v>10</v>
      </c>
      <c r="G1" s="3"/>
      <c r="H1" s="3"/>
      <c r="I1" s="3"/>
      <c r="K1" s="3"/>
      <c r="M1" s="6"/>
    </row>
    <row r="3" spans="1:13" x14ac:dyDescent="0.3">
      <c r="A3" s="8">
        <v>158.43</v>
      </c>
      <c r="B3" s="8">
        <v>24.27</v>
      </c>
      <c r="C3" s="8">
        <v>26.14</v>
      </c>
      <c r="D3" s="8" t="s">
        <v>5</v>
      </c>
      <c r="E3" s="8">
        <f t="shared" ref="E3:E8" si="0">A3-C3</f>
        <v>132.29000000000002</v>
      </c>
      <c r="F3" s="8">
        <v>108.02</v>
      </c>
      <c r="J3" s="8"/>
      <c r="M3" s="8"/>
    </row>
    <row r="4" spans="1:13" x14ac:dyDescent="0.3">
      <c r="A4" s="8">
        <v>158.43</v>
      </c>
      <c r="B4" s="8">
        <v>24.27</v>
      </c>
      <c r="C4" s="8">
        <v>26.14</v>
      </c>
      <c r="D4" s="8" t="s">
        <v>5</v>
      </c>
      <c r="E4" s="8">
        <f t="shared" si="0"/>
        <v>132.29000000000002</v>
      </c>
      <c r="F4" s="8">
        <v>108.02</v>
      </c>
      <c r="J4" s="8"/>
      <c r="M4" s="8"/>
    </row>
    <row r="5" spans="1:13" x14ac:dyDescent="0.3">
      <c r="A5" s="8">
        <v>158.43</v>
      </c>
      <c r="B5" s="8">
        <v>24.27</v>
      </c>
      <c r="C5" s="8">
        <v>26.14</v>
      </c>
      <c r="D5" s="8" t="s">
        <v>5</v>
      </c>
      <c r="E5" s="8">
        <f t="shared" si="0"/>
        <v>132.29000000000002</v>
      </c>
      <c r="F5" s="8">
        <f>A5-B5-C5</f>
        <v>108.02</v>
      </c>
    </row>
    <row r="6" spans="1:13" x14ac:dyDescent="0.3">
      <c r="A6" s="8">
        <v>146.21</v>
      </c>
      <c r="B6" s="8">
        <v>22.4</v>
      </c>
      <c r="C6" s="8">
        <v>24.12</v>
      </c>
      <c r="D6" s="8" t="s">
        <v>5</v>
      </c>
      <c r="E6">
        <f t="shared" si="0"/>
        <v>122.09</v>
      </c>
      <c r="F6">
        <f>A6-B6-C6</f>
        <v>99.69</v>
      </c>
    </row>
    <row r="7" spans="1:13" x14ac:dyDescent="0.3">
      <c r="A7" s="8">
        <v>158.43</v>
      </c>
      <c r="B7" s="8">
        <v>24.27</v>
      </c>
      <c r="C7" s="8">
        <v>26.14</v>
      </c>
      <c r="D7" s="8" t="s">
        <v>5</v>
      </c>
      <c r="E7" s="8">
        <f t="shared" si="0"/>
        <v>132.29000000000002</v>
      </c>
      <c r="F7" s="8">
        <v>108.02</v>
      </c>
    </row>
    <row r="8" spans="1:13" x14ac:dyDescent="0.3">
      <c r="A8" s="8">
        <v>158.43</v>
      </c>
      <c r="B8" s="8">
        <v>24.27</v>
      </c>
      <c r="C8" s="8">
        <v>26.14</v>
      </c>
      <c r="D8" s="8" t="s">
        <v>5</v>
      </c>
      <c r="E8" s="8">
        <f t="shared" si="0"/>
        <v>132.29000000000002</v>
      </c>
      <c r="F8" s="8">
        <v>108.02</v>
      </c>
    </row>
    <row r="9" spans="1:13" x14ac:dyDescent="0.3">
      <c r="A9" s="8">
        <v>158.43</v>
      </c>
      <c r="B9" s="8">
        <v>24.27</v>
      </c>
      <c r="C9" s="8">
        <v>26.14</v>
      </c>
      <c r="D9" s="8" t="s">
        <v>5</v>
      </c>
      <c r="E9" s="8">
        <v>132.29</v>
      </c>
      <c r="F9" s="8">
        <v>108.02</v>
      </c>
    </row>
    <row r="10" spans="1:13" x14ac:dyDescent="0.3">
      <c r="A10" s="8">
        <v>147.66999999999999</v>
      </c>
      <c r="B10" s="8">
        <v>16.25</v>
      </c>
      <c r="C10" s="8">
        <v>28.61</v>
      </c>
      <c r="D10" s="8" t="s">
        <v>5</v>
      </c>
      <c r="E10" s="8">
        <f>A10-C10</f>
        <v>119.05999999999999</v>
      </c>
      <c r="F10" s="8">
        <f>A10-B10-C10</f>
        <v>102.80999999999999</v>
      </c>
    </row>
    <row r="11" spans="1:13" x14ac:dyDescent="0.3">
      <c r="E11" s="8"/>
      <c r="F11" s="8"/>
    </row>
    <row r="12" spans="1:13" x14ac:dyDescent="0.3">
      <c r="A12" s="8">
        <v>126.09</v>
      </c>
      <c r="B12" s="8">
        <v>5.18</v>
      </c>
      <c r="C12" s="8">
        <v>0</v>
      </c>
      <c r="D12" s="8" t="s">
        <v>5</v>
      </c>
      <c r="E12" s="8">
        <v>126.09</v>
      </c>
      <c r="F12" s="8">
        <f>A12-B12</f>
        <v>120.91</v>
      </c>
    </row>
    <row r="13" spans="1:13" s="12" customFormat="1" x14ac:dyDescent="0.3">
      <c r="A13" s="11"/>
      <c r="B13" s="11"/>
      <c r="C13" s="11"/>
      <c r="D13" s="11"/>
      <c r="G13" s="11"/>
      <c r="H13" s="11"/>
      <c r="I13" s="17"/>
      <c r="K13" s="11"/>
    </row>
    <row r="14" spans="1:13" ht="32.25" customHeight="1" x14ac:dyDescent="0.3">
      <c r="A14" s="8">
        <v>159.03</v>
      </c>
      <c r="B14" s="8">
        <v>14.35</v>
      </c>
      <c r="C14" s="8">
        <v>0</v>
      </c>
      <c r="D14" s="8" t="s">
        <v>5</v>
      </c>
      <c r="E14" s="8">
        <v>159.03</v>
      </c>
      <c r="F14" s="8">
        <f>A14-B14</f>
        <v>144.68</v>
      </c>
    </row>
    <row r="15" spans="1:13" s="22" customFormat="1" ht="18" x14ac:dyDescent="0.35">
      <c r="A15" s="19"/>
      <c r="B15" s="19"/>
      <c r="C15" s="19"/>
      <c r="D15" s="19"/>
      <c r="E15" s="18">
        <f>SUM(E3:E14)</f>
        <v>1320.0099999999998</v>
      </c>
      <c r="F15" s="18">
        <f>SUM(F3:F14)</f>
        <v>1116.2099999999998</v>
      </c>
      <c r="G15" s="20"/>
      <c r="H15" s="20"/>
      <c r="I15" s="21"/>
      <c r="K15" s="20"/>
    </row>
    <row r="16" spans="1:13" x14ac:dyDescent="0.3">
      <c r="A16" s="8">
        <v>114.45</v>
      </c>
      <c r="B16" s="8">
        <v>54.17</v>
      </c>
      <c r="C16" s="8">
        <v>7.7</v>
      </c>
      <c r="D16" s="8" t="s">
        <v>5</v>
      </c>
      <c r="E16" s="8">
        <f>A16-C16</f>
        <v>106.75</v>
      </c>
      <c r="F16" s="8">
        <f>A16-B16-C16</f>
        <v>52.58</v>
      </c>
    </row>
    <row r="17" spans="1:13" x14ac:dyDescent="0.3">
      <c r="A17" s="8">
        <v>114.45</v>
      </c>
      <c r="B17" s="8">
        <v>54.17</v>
      </c>
      <c r="C17" s="8">
        <v>7.7</v>
      </c>
      <c r="D17" s="8" t="s">
        <v>5</v>
      </c>
      <c r="E17" s="8">
        <f>A17-C17</f>
        <v>106.75</v>
      </c>
      <c r="F17" s="8">
        <f>A17-B17-C17</f>
        <v>52.58</v>
      </c>
    </row>
    <row r="18" spans="1:13" s="12" customFormat="1" x14ac:dyDescent="0.3">
      <c r="A18" s="11"/>
      <c r="B18" s="11"/>
      <c r="C18" s="11"/>
      <c r="D18" s="11"/>
      <c r="G18" s="11"/>
      <c r="H18" s="11"/>
      <c r="I18" s="17"/>
      <c r="K18" s="11"/>
    </row>
    <row r="19" spans="1:13" x14ac:dyDescent="0.3">
      <c r="A19" s="8">
        <v>209.03</v>
      </c>
      <c r="B19" s="8">
        <v>48.47</v>
      </c>
      <c r="C19" s="8">
        <v>5.5</v>
      </c>
      <c r="D19" s="8" t="s">
        <v>5</v>
      </c>
      <c r="E19" s="8">
        <f>A19-C19</f>
        <v>203.53</v>
      </c>
      <c r="F19" s="8">
        <f>A19-B19-C19</f>
        <v>155.06</v>
      </c>
      <c r="J19" s="8"/>
      <c r="M19" s="8"/>
    </row>
    <row r="20" spans="1:13" s="22" customFormat="1" ht="18" x14ac:dyDescent="0.35">
      <c r="A20" s="19"/>
      <c r="B20" s="19"/>
      <c r="C20" s="19"/>
      <c r="D20" s="19"/>
      <c r="E20" s="18">
        <f>SUM(E16:E19)</f>
        <v>417.03</v>
      </c>
      <c r="F20" s="18">
        <f>SUM(F16:F19)</f>
        <v>260.22000000000003</v>
      </c>
      <c r="G20" s="20"/>
      <c r="H20" s="20"/>
      <c r="I20" s="21"/>
      <c r="K20" s="20"/>
    </row>
    <row r="21" spans="1:13" x14ac:dyDescent="0.3">
      <c r="A21" s="8">
        <v>162.36000000000001</v>
      </c>
      <c r="B21" s="8">
        <v>62.7</v>
      </c>
      <c r="C21" s="8">
        <v>8.6</v>
      </c>
      <c r="D21" s="8" t="s">
        <v>5</v>
      </c>
      <c r="E21">
        <f>A21-C21</f>
        <v>153.76000000000002</v>
      </c>
      <c r="F21">
        <f>A21-B21-C21</f>
        <v>91.060000000000016</v>
      </c>
    </row>
    <row r="22" spans="1:13" x14ac:dyDescent="0.3">
      <c r="A22" s="8">
        <v>162.36000000000001</v>
      </c>
      <c r="B22" s="8">
        <v>62.7</v>
      </c>
      <c r="C22" s="8">
        <v>8.6</v>
      </c>
      <c r="D22" s="8" t="s">
        <v>5</v>
      </c>
      <c r="E22">
        <f>A22-C22</f>
        <v>153.76000000000002</v>
      </c>
      <c r="F22">
        <f>A22-B22-C22</f>
        <v>91.060000000000016</v>
      </c>
    </row>
    <row r="23" spans="1:13" x14ac:dyDescent="0.3">
      <c r="A23" s="8">
        <v>162.36000000000001</v>
      </c>
      <c r="B23" s="8">
        <v>62.7</v>
      </c>
      <c r="C23" s="8">
        <v>8.6</v>
      </c>
      <c r="D23" s="8" t="s">
        <v>5</v>
      </c>
      <c r="E23">
        <f>A23-C23</f>
        <v>153.76000000000002</v>
      </c>
      <c r="F23">
        <f>A23-B23-C23</f>
        <v>91.060000000000016</v>
      </c>
    </row>
    <row r="24" spans="1:13" x14ac:dyDescent="0.3">
      <c r="A24" s="8">
        <v>162.36000000000001</v>
      </c>
      <c r="B24" s="8">
        <v>62.7</v>
      </c>
      <c r="C24" s="8">
        <v>8.6</v>
      </c>
      <c r="D24" s="8" t="s">
        <v>5</v>
      </c>
      <c r="E24">
        <f>A24-C24</f>
        <v>153.76000000000002</v>
      </c>
      <c r="F24">
        <f>A24-B24-C24</f>
        <v>91.060000000000016</v>
      </c>
    </row>
    <row r="25" spans="1:13" x14ac:dyDescent="0.3">
      <c r="A25" s="8">
        <v>162.36000000000001</v>
      </c>
      <c r="B25" s="8">
        <v>62.7</v>
      </c>
      <c r="C25" s="8">
        <v>8.6</v>
      </c>
      <c r="D25" s="8" t="s">
        <v>5</v>
      </c>
      <c r="E25">
        <f>A25-C25</f>
        <v>153.76000000000002</v>
      </c>
      <c r="F25">
        <f>A25-B25-C25</f>
        <v>91.060000000000016</v>
      </c>
    </row>
    <row r="26" spans="1:13" s="22" customFormat="1" ht="18" x14ac:dyDescent="0.35">
      <c r="A26" s="19"/>
      <c r="B26" s="19"/>
      <c r="C26" s="19"/>
      <c r="D26" s="19"/>
      <c r="E26" s="18">
        <f>SUM(E21:E25)</f>
        <v>768.80000000000007</v>
      </c>
      <c r="F26" s="18">
        <f>SUM(F21:F25)</f>
        <v>455.30000000000007</v>
      </c>
      <c r="G26" s="20"/>
      <c r="H26" s="20"/>
      <c r="I26" s="21"/>
      <c r="K26" s="20"/>
    </row>
    <row r="27" spans="1:13" x14ac:dyDescent="0.3">
      <c r="A27" s="8">
        <v>188.5</v>
      </c>
      <c r="B27" s="8">
        <v>82.81</v>
      </c>
      <c r="C27" s="8">
        <v>0</v>
      </c>
      <c r="D27" s="8" t="s">
        <v>5</v>
      </c>
      <c r="E27" s="8">
        <v>188.5</v>
      </c>
      <c r="F27" s="8">
        <v>105.69</v>
      </c>
      <c r="J27" s="8"/>
    </row>
    <row r="28" spans="1:13" x14ac:dyDescent="0.3">
      <c r="E28" s="8"/>
      <c r="F28" s="8"/>
      <c r="J28" s="8"/>
    </row>
    <row r="29" spans="1:13" x14ac:dyDescent="0.3">
      <c r="A29" s="8">
        <v>221.14</v>
      </c>
      <c r="B29" s="8">
        <v>111.02</v>
      </c>
      <c r="C29" s="8">
        <v>0</v>
      </c>
      <c r="D29" s="8" t="s">
        <v>5</v>
      </c>
      <c r="E29">
        <v>221.14</v>
      </c>
      <c r="F29" s="8">
        <v>110.12</v>
      </c>
      <c r="J29" s="8"/>
      <c r="M29" s="8"/>
    </row>
    <row r="30" spans="1:13" ht="21" customHeight="1" x14ac:dyDescent="0.35">
      <c r="A30" s="23"/>
      <c r="B30" s="23"/>
      <c r="C30" s="23"/>
      <c r="D30" s="23"/>
      <c r="E30" s="18">
        <f>SUM(E27:E29)</f>
        <v>409.64</v>
      </c>
      <c r="F30" s="19">
        <f>SUM(F27:F29)</f>
        <v>215.81</v>
      </c>
      <c r="J30" s="8"/>
      <c r="M30" s="8"/>
    </row>
    <row r="31" spans="1:13" x14ac:dyDescent="0.3">
      <c r="A31" s="8">
        <v>153.38</v>
      </c>
      <c r="B31" s="8">
        <v>34.67</v>
      </c>
      <c r="C31" s="8">
        <v>0</v>
      </c>
      <c r="D31" s="8" t="s">
        <v>11</v>
      </c>
      <c r="E31" s="8">
        <v>153.38</v>
      </c>
      <c r="F31">
        <f t="shared" ref="F31:F36" si="1">A31-B31</f>
        <v>118.71</v>
      </c>
    </row>
    <row r="32" spans="1:13" x14ac:dyDescent="0.3">
      <c r="A32" s="8">
        <v>153.38</v>
      </c>
      <c r="B32" s="8">
        <v>34.67</v>
      </c>
      <c r="C32" s="8">
        <v>0</v>
      </c>
      <c r="D32" s="8" t="s">
        <v>11</v>
      </c>
      <c r="E32" s="8">
        <v>153.38</v>
      </c>
      <c r="F32">
        <f t="shared" si="1"/>
        <v>118.71</v>
      </c>
    </row>
    <row r="33" spans="1:11" x14ac:dyDescent="0.3">
      <c r="A33" s="8">
        <v>153.38</v>
      </c>
      <c r="B33" s="8">
        <v>34.67</v>
      </c>
      <c r="C33" s="8">
        <v>0</v>
      </c>
      <c r="D33" s="8" t="s">
        <v>11</v>
      </c>
      <c r="E33" s="8">
        <v>153.38</v>
      </c>
      <c r="F33">
        <f t="shared" si="1"/>
        <v>118.71</v>
      </c>
    </row>
    <row r="34" spans="1:11" x14ac:dyDescent="0.3">
      <c r="A34" s="8">
        <v>153.38</v>
      </c>
      <c r="B34" s="8">
        <v>34.67</v>
      </c>
      <c r="C34" s="8">
        <v>0</v>
      </c>
      <c r="D34" s="8" t="s">
        <v>11</v>
      </c>
      <c r="E34" s="8">
        <v>153.38</v>
      </c>
      <c r="F34">
        <f t="shared" si="1"/>
        <v>118.71</v>
      </c>
    </row>
    <row r="35" spans="1:11" x14ac:dyDescent="0.3">
      <c r="A35" s="8">
        <v>153.38</v>
      </c>
      <c r="B35" s="8">
        <v>34.67</v>
      </c>
      <c r="C35" s="8">
        <v>0</v>
      </c>
      <c r="D35" s="8" t="s">
        <v>11</v>
      </c>
      <c r="E35" s="8">
        <v>153.38</v>
      </c>
      <c r="F35">
        <f t="shared" si="1"/>
        <v>118.71</v>
      </c>
    </row>
    <row r="36" spans="1:11" x14ac:dyDescent="0.3">
      <c r="A36" s="8">
        <v>153.38</v>
      </c>
      <c r="B36" s="8">
        <v>34.67</v>
      </c>
      <c r="C36" s="8">
        <v>0</v>
      </c>
      <c r="D36" s="8" t="s">
        <v>11</v>
      </c>
      <c r="E36" s="8">
        <v>153.38</v>
      </c>
      <c r="F36">
        <f t="shared" si="1"/>
        <v>118.71</v>
      </c>
    </row>
    <row r="37" spans="1:11" s="22" customFormat="1" ht="18" x14ac:dyDescent="0.35">
      <c r="A37" s="19"/>
      <c r="B37" s="19"/>
      <c r="C37" s="19"/>
      <c r="D37" s="19"/>
      <c r="E37" s="18">
        <f>SUM(E31:E36)</f>
        <v>920.28</v>
      </c>
      <c r="F37" s="18">
        <f>SUM(F31:F36)</f>
        <v>712.26</v>
      </c>
      <c r="G37" s="20"/>
      <c r="H37" s="20"/>
      <c r="I37" s="21"/>
      <c r="K37" s="20"/>
    </row>
    <row r="38" spans="1:11" x14ac:dyDescent="0.3">
      <c r="A38" s="8">
        <v>147.22999999999999</v>
      </c>
      <c r="B38" s="8">
        <v>31.38</v>
      </c>
      <c r="C38" s="8">
        <v>5.46</v>
      </c>
      <c r="D38" s="8" t="s">
        <v>12</v>
      </c>
      <c r="E38">
        <f>A38-C38</f>
        <v>141.76999999999998</v>
      </c>
      <c r="F38" s="8">
        <v>110.39</v>
      </c>
    </row>
    <row r="39" spans="1:11" x14ac:dyDescent="0.3">
      <c r="A39" s="8">
        <v>161.01</v>
      </c>
      <c r="B39" s="8">
        <v>35.17</v>
      </c>
      <c r="C39" s="8">
        <v>5.42</v>
      </c>
      <c r="D39" s="8" t="s">
        <v>7</v>
      </c>
      <c r="E39">
        <f>A39-C39</f>
        <v>155.59</v>
      </c>
      <c r="F39">
        <f>A39-B39-C39</f>
        <v>120.41999999999999</v>
      </c>
    </row>
    <row r="40" spans="1:11" x14ac:dyDescent="0.3">
      <c r="A40" s="8">
        <v>149.88</v>
      </c>
      <c r="B40" s="8">
        <v>35.17</v>
      </c>
      <c r="C40" s="8">
        <v>5.42</v>
      </c>
      <c r="D40" s="8" t="s">
        <v>5</v>
      </c>
      <c r="E40" s="8">
        <f>A40-C40</f>
        <v>144.46</v>
      </c>
      <c r="F40" s="8">
        <f>A40-B40-C40</f>
        <v>109.28999999999999</v>
      </c>
    </row>
    <row r="41" spans="1:11" x14ac:dyDescent="0.3">
      <c r="A41" s="8">
        <v>149.88</v>
      </c>
      <c r="B41" s="8">
        <v>35.17</v>
      </c>
      <c r="C41" s="8">
        <v>5.42</v>
      </c>
      <c r="D41" s="8" t="s">
        <v>5</v>
      </c>
      <c r="E41" s="8">
        <f>A41-C41</f>
        <v>144.46</v>
      </c>
      <c r="F41" s="8">
        <f>A41-B41-C41</f>
        <v>109.28999999999999</v>
      </c>
    </row>
    <row r="42" spans="1:11" x14ac:dyDescent="0.3">
      <c r="E42" s="8"/>
      <c r="F42" s="8"/>
    </row>
    <row r="43" spans="1:11" s="22" customFormat="1" ht="18" x14ac:dyDescent="0.35">
      <c r="A43" s="19"/>
      <c r="B43" s="19"/>
      <c r="C43" s="19"/>
      <c r="D43" s="19"/>
      <c r="E43" s="18">
        <f>SUM(E38:E42)</f>
        <v>586.28000000000009</v>
      </c>
      <c r="F43" s="18">
        <f>SUM(F38:F42)</f>
        <v>449.39</v>
      </c>
      <c r="G43" s="20"/>
      <c r="H43" s="20"/>
      <c r="I43" s="21"/>
      <c r="K43" s="20"/>
    </row>
    <row r="44" spans="1:11" x14ac:dyDescent="0.3">
      <c r="A44" s="8">
        <v>187.89</v>
      </c>
      <c r="B44" s="8">
        <v>34.590000000000003</v>
      </c>
      <c r="C44" s="8">
        <v>0</v>
      </c>
      <c r="D44" s="8" t="s">
        <v>12</v>
      </c>
      <c r="E44" s="8">
        <v>187.89</v>
      </c>
      <c r="F44" s="8">
        <v>153.30000000000001</v>
      </c>
      <c r="J44" s="8"/>
    </row>
    <row r="45" spans="1:11" x14ac:dyDescent="0.3">
      <c r="A45" s="8">
        <v>187.89</v>
      </c>
      <c r="B45" s="8">
        <v>34.590000000000003</v>
      </c>
      <c r="C45" s="8">
        <v>0</v>
      </c>
      <c r="D45" s="8" t="s">
        <v>12</v>
      </c>
      <c r="E45" s="8">
        <v>187.89</v>
      </c>
      <c r="F45" s="8">
        <v>153.30000000000001</v>
      </c>
      <c r="J45" s="8"/>
    </row>
    <row r="46" spans="1:11" x14ac:dyDescent="0.3">
      <c r="A46" s="8">
        <v>187.89</v>
      </c>
      <c r="B46" s="8">
        <v>34.590000000000003</v>
      </c>
      <c r="C46" s="8">
        <v>0</v>
      </c>
      <c r="D46" s="8" t="s">
        <v>12</v>
      </c>
      <c r="E46" s="8">
        <v>187.89</v>
      </c>
      <c r="F46" s="8">
        <v>153.30000000000001</v>
      </c>
      <c r="J46" s="8"/>
    </row>
    <row r="47" spans="1:11" x14ac:dyDescent="0.3">
      <c r="A47" s="8">
        <v>375</v>
      </c>
      <c r="B47" s="8">
        <v>75</v>
      </c>
      <c r="C47" s="8">
        <v>0</v>
      </c>
      <c r="D47" s="24">
        <v>44186</v>
      </c>
      <c r="E47" s="8">
        <v>375</v>
      </c>
      <c r="F47" s="8">
        <v>300</v>
      </c>
      <c r="J47" s="8"/>
    </row>
    <row r="48" spans="1:11" x14ac:dyDescent="0.3">
      <c r="A48" s="8">
        <v>187.89</v>
      </c>
      <c r="B48" s="8">
        <v>34.590000000000003</v>
      </c>
      <c r="C48" s="8">
        <v>0</v>
      </c>
      <c r="D48" s="8" t="s">
        <v>12</v>
      </c>
      <c r="E48" s="8">
        <v>187.89</v>
      </c>
      <c r="F48" s="8">
        <v>153.30000000000001</v>
      </c>
      <c r="J48" s="8"/>
    </row>
    <row r="49" spans="1:13" x14ac:dyDescent="0.3">
      <c r="A49" s="8">
        <v>187.89</v>
      </c>
      <c r="B49" s="8">
        <v>34.590000000000003</v>
      </c>
      <c r="C49" s="8">
        <v>0</v>
      </c>
      <c r="D49" s="8" t="s">
        <v>12</v>
      </c>
      <c r="E49" s="8">
        <v>187.89</v>
      </c>
      <c r="F49" s="8">
        <v>153.30000000000001</v>
      </c>
      <c r="J49" s="8"/>
    </row>
    <row r="50" spans="1:13" x14ac:dyDescent="0.3">
      <c r="A50" s="8">
        <v>187.89</v>
      </c>
      <c r="B50" s="8">
        <v>34.590000000000003</v>
      </c>
      <c r="C50" s="8">
        <v>0</v>
      </c>
      <c r="D50" s="8" t="s">
        <v>12</v>
      </c>
      <c r="E50" s="8">
        <v>187.89</v>
      </c>
      <c r="F50" s="8">
        <v>153.30000000000001</v>
      </c>
      <c r="J50" s="8"/>
    </row>
    <row r="51" spans="1:13" x14ac:dyDescent="0.3">
      <c r="E51" s="8"/>
      <c r="F51" s="8"/>
      <c r="J51" s="8"/>
    </row>
    <row r="52" spans="1:13" x14ac:dyDescent="0.3">
      <c r="A52" s="8">
        <v>187.89</v>
      </c>
      <c r="B52" s="8">
        <v>34.590000000000003</v>
      </c>
      <c r="C52" s="8">
        <v>0</v>
      </c>
      <c r="D52" s="8" t="s">
        <v>13</v>
      </c>
      <c r="E52" s="8">
        <v>187.89</v>
      </c>
      <c r="F52" s="8">
        <v>153.30000000000001</v>
      </c>
      <c r="J52" s="8"/>
    </row>
    <row r="53" spans="1:13" s="22" customFormat="1" ht="18" x14ac:dyDescent="0.35">
      <c r="A53" s="19"/>
      <c r="B53" s="19"/>
      <c r="C53" s="19"/>
      <c r="D53" s="19"/>
      <c r="E53" s="18">
        <f>SUM(E44:E52)</f>
        <v>1690.2299999999996</v>
      </c>
      <c r="F53" s="18">
        <f>SUM(F44:F50)</f>
        <v>1219.8</v>
      </c>
      <c r="G53" s="20"/>
      <c r="H53" s="20"/>
      <c r="I53" s="21"/>
      <c r="K53" s="20"/>
    </row>
    <row r="54" spans="1:13" x14ac:dyDescent="0.3">
      <c r="A54" s="8">
        <v>187.07</v>
      </c>
      <c r="B54" s="8">
        <v>29.52</v>
      </c>
      <c r="C54" s="8">
        <v>14.52</v>
      </c>
      <c r="D54" s="8" t="s">
        <v>5</v>
      </c>
      <c r="E54" s="8">
        <v>172.55</v>
      </c>
      <c r="F54" s="8">
        <f>A54-B54-C54</f>
        <v>143.02999999999997</v>
      </c>
    </row>
    <row r="55" spans="1:13" x14ac:dyDescent="0.3">
      <c r="A55" s="8">
        <v>187.07</v>
      </c>
      <c r="B55" s="8">
        <v>29.52</v>
      </c>
      <c r="C55" s="8">
        <v>14.52</v>
      </c>
      <c r="D55" s="8" t="s">
        <v>5</v>
      </c>
      <c r="E55" s="8">
        <v>172.55</v>
      </c>
      <c r="F55" s="8">
        <f>A55-B55-C55</f>
        <v>143.02999999999997</v>
      </c>
    </row>
    <row r="56" spans="1:13" x14ac:dyDescent="0.3">
      <c r="A56" s="8">
        <v>187.07</v>
      </c>
      <c r="B56" s="8">
        <v>29.52</v>
      </c>
      <c r="C56" s="8">
        <v>14.52</v>
      </c>
      <c r="D56" s="8" t="s">
        <v>5</v>
      </c>
      <c r="E56" s="8">
        <v>172.55</v>
      </c>
      <c r="F56" s="8">
        <f>A56-B56-C56</f>
        <v>143.02999999999997</v>
      </c>
    </row>
    <row r="57" spans="1:13" x14ac:dyDescent="0.3">
      <c r="A57" s="8">
        <v>187.07</v>
      </c>
      <c r="B57" s="8">
        <v>29.52</v>
      </c>
      <c r="C57" s="8">
        <v>14.52</v>
      </c>
      <c r="D57" s="8" t="s">
        <v>5</v>
      </c>
      <c r="E57" s="8">
        <v>172.55</v>
      </c>
      <c r="F57" s="8">
        <f>A57-B57-C57</f>
        <v>143.02999999999997</v>
      </c>
    </row>
    <row r="58" spans="1:13" s="22" customFormat="1" ht="18" x14ac:dyDescent="0.35">
      <c r="A58" s="19"/>
      <c r="B58" s="19"/>
      <c r="C58" s="19"/>
      <c r="D58" s="19"/>
      <c r="E58" s="18">
        <f>SUM(E54:E57)</f>
        <v>690.2</v>
      </c>
      <c r="F58" s="18">
        <f>SUM(F54:F57)</f>
        <v>572.11999999999989</v>
      </c>
      <c r="G58" s="20"/>
      <c r="H58" s="20"/>
      <c r="I58" s="21"/>
      <c r="K58" s="20"/>
    </row>
    <row r="59" spans="1:13" x14ac:dyDescent="0.3">
      <c r="A59" s="8">
        <v>191.53</v>
      </c>
      <c r="B59" s="8">
        <v>88.77</v>
      </c>
      <c r="C59" s="8">
        <v>10.79</v>
      </c>
      <c r="D59" s="8" t="s">
        <v>5</v>
      </c>
      <c r="E59" s="8">
        <v>180.74</v>
      </c>
      <c r="F59" s="8">
        <f>A59-B59-C59</f>
        <v>91.97</v>
      </c>
    </row>
    <row r="60" spans="1:13" x14ac:dyDescent="0.3">
      <c r="A60" s="8">
        <v>191.53</v>
      </c>
      <c r="B60" s="8">
        <v>88.77</v>
      </c>
      <c r="C60" s="8">
        <v>10.79</v>
      </c>
      <c r="D60" s="8" t="s">
        <v>5</v>
      </c>
      <c r="E60" s="8">
        <v>180.74</v>
      </c>
      <c r="F60" s="8">
        <f>A60-B60-C60</f>
        <v>91.97</v>
      </c>
    </row>
    <row r="61" spans="1:13" x14ac:dyDescent="0.3">
      <c r="A61" s="8">
        <v>191.53</v>
      </c>
      <c r="B61" s="8">
        <v>88.77</v>
      </c>
      <c r="C61" s="8">
        <v>10.79</v>
      </c>
      <c r="D61" s="8" t="s">
        <v>5</v>
      </c>
      <c r="E61" s="8">
        <v>180.74</v>
      </c>
      <c r="F61" s="8">
        <f>A61-B61-C61</f>
        <v>91.97</v>
      </c>
    </row>
    <row r="62" spans="1:13" x14ac:dyDescent="0.3">
      <c r="A62" s="8">
        <v>191.53</v>
      </c>
      <c r="B62" s="8">
        <v>88.77</v>
      </c>
      <c r="C62" s="8">
        <v>10.79</v>
      </c>
      <c r="D62" s="8" t="s">
        <v>5</v>
      </c>
      <c r="E62" s="8">
        <v>180.74</v>
      </c>
      <c r="F62" s="8">
        <f>A62-B62-C62</f>
        <v>91.97</v>
      </c>
    </row>
    <row r="63" spans="1:13" s="22" customFormat="1" ht="18" x14ac:dyDescent="0.35">
      <c r="A63" s="19"/>
      <c r="B63" s="19"/>
      <c r="C63" s="19"/>
      <c r="D63" s="19"/>
      <c r="E63" s="18">
        <f>SUM(E59:E62)</f>
        <v>722.96</v>
      </c>
      <c r="F63" s="18">
        <f>SUM(F59:F62)</f>
        <v>367.88</v>
      </c>
      <c r="G63" s="20"/>
      <c r="H63" s="20"/>
      <c r="I63" s="21"/>
      <c r="K63" s="20"/>
    </row>
    <row r="64" spans="1:13" x14ac:dyDescent="0.3">
      <c r="A64" s="8">
        <v>213.63</v>
      </c>
      <c r="B64" s="8">
        <v>98.91</v>
      </c>
      <c r="C64" s="8">
        <v>11.66</v>
      </c>
      <c r="D64" s="8" t="s">
        <v>5</v>
      </c>
      <c r="E64" s="8">
        <v>201.97</v>
      </c>
      <c r="F64" s="8">
        <f>A64-B64-C64</f>
        <v>103.06</v>
      </c>
      <c r="J64" s="8"/>
      <c r="M64" s="8"/>
    </row>
    <row r="65" spans="1:13" x14ac:dyDescent="0.3">
      <c r="A65" s="8">
        <v>211.5</v>
      </c>
      <c r="B65" s="8">
        <v>114.98</v>
      </c>
      <c r="C65" s="8">
        <v>11.12</v>
      </c>
      <c r="D65" s="8" t="s">
        <v>12</v>
      </c>
      <c r="E65" s="8">
        <v>200.28</v>
      </c>
      <c r="F65" s="8">
        <f>A65-B65-C65</f>
        <v>85.399999999999991</v>
      </c>
      <c r="J65" s="8"/>
      <c r="M65" s="8"/>
    </row>
    <row r="66" spans="1:13" s="22" customFormat="1" ht="18" x14ac:dyDescent="0.35">
      <c r="A66" s="19"/>
      <c r="B66" s="19"/>
      <c r="C66" s="19"/>
      <c r="D66" s="19"/>
      <c r="E66" s="18">
        <f>SUM(E64:E65)</f>
        <v>402.25</v>
      </c>
      <c r="F66" s="18">
        <f>SUM(F64:F65)</f>
        <v>188.45999999999998</v>
      </c>
      <c r="G66" s="20"/>
      <c r="H66" s="20"/>
      <c r="I66" s="21"/>
      <c r="K66" s="20"/>
    </row>
    <row r="67" spans="1:13" x14ac:dyDescent="0.3">
      <c r="A67" s="8">
        <v>224.13</v>
      </c>
      <c r="B67" s="8">
        <v>0</v>
      </c>
      <c r="C67" s="8">
        <v>0</v>
      </c>
      <c r="D67" s="8" t="s">
        <v>14</v>
      </c>
      <c r="E67" s="8">
        <v>224.13</v>
      </c>
      <c r="F67" s="8">
        <v>224.13</v>
      </c>
    </row>
    <row r="68" spans="1:13" s="22" customFormat="1" ht="18" x14ac:dyDescent="0.35">
      <c r="A68" s="19"/>
      <c r="B68" s="19"/>
      <c r="C68" s="19"/>
      <c r="D68" s="19"/>
      <c r="E68" s="18">
        <f>SUM(E67)</f>
        <v>224.13</v>
      </c>
      <c r="F68" s="18">
        <f>SUM(F67)</f>
        <v>224.13</v>
      </c>
      <c r="G68" s="20"/>
      <c r="H68" s="20"/>
      <c r="I68" s="21"/>
      <c r="K68" s="20"/>
    </row>
    <row r="69" spans="1:13" x14ac:dyDescent="0.3">
      <c r="A69" s="8">
        <v>390.35</v>
      </c>
      <c r="B69" s="8">
        <v>125.02</v>
      </c>
      <c r="C69" s="8">
        <v>8.58</v>
      </c>
      <c r="D69" s="8" t="s">
        <v>8</v>
      </c>
      <c r="E69" s="8">
        <v>341.77</v>
      </c>
      <c r="F69" s="8">
        <v>216.75</v>
      </c>
    </row>
    <row r="70" spans="1:13" x14ac:dyDescent="0.3">
      <c r="A70" s="8">
        <v>390.35</v>
      </c>
      <c r="B70" s="8">
        <v>125.02</v>
      </c>
      <c r="C70" s="8">
        <v>8.58</v>
      </c>
      <c r="D70" s="8" t="s">
        <v>8</v>
      </c>
      <c r="E70" s="8">
        <v>341.77</v>
      </c>
      <c r="F70" s="8">
        <v>216.75</v>
      </c>
    </row>
    <row r="71" spans="1:13" x14ac:dyDescent="0.3">
      <c r="A71" s="8">
        <v>390.35</v>
      </c>
      <c r="B71" s="8">
        <v>125.02</v>
      </c>
      <c r="C71" s="8">
        <v>8.58</v>
      </c>
      <c r="D71" s="8" t="s">
        <v>8</v>
      </c>
      <c r="E71" s="8">
        <v>341.77</v>
      </c>
      <c r="F71" s="8">
        <v>216.75</v>
      </c>
    </row>
    <row r="72" spans="1:13" s="22" customFormat="1" ht="18" x14ac:dyDescent="0.35">
      <c r="A72" s="19"/>
      <c r="B72" s="19"/>
      <c r="C72" s="19"/>
      <c r="D72" s="19"/>
      <c r="E72" s="18">
        <f>SUM(E69:E71)</f>
        <v>1025.31</v>
      </c>
      <c r="F72" s="18">
        <f>SUM(F69:F71)</f>
        <v>650.25</v>
      </c>
      <c r="G72" s="20"/>
      <c r="H72" s="20"/>
      <c r="I72" s="21"/>
      <c r="K72" s="20"/>
    </row>
    <row r="73" spans="1:13" x14ac:dyDescent="0.3">
      <c r="A73" s="8">
        <v>423.32</v>
      </c>
      <c r="B73" s="8">
        <v>73.47</v>
      </c>
      <c r="C73" s="8">
        <v>13.5</v>
      </c>
      <c r="D73" s="8" t="s">
        <v>12</v>
      </c>
      <c r="E73" s="8">
        <v>401.28</v>
      </c>
      <c r="F73" s="8">
        <f>A73-B73-C73</f>
        <v>336.35</v>
      </c>
      <c r="M73" s="25"/>
    </row>
    <row r="74" spans="1:13" x14ac:dyDescent="0.3">
      <c r="A74" s="8">
        <v>423.32</v>
      </c>
      <c r="B74" s="8">
        <v>73.47</v>
      </c>
      <c r="C74" s="8">
        <v>13.5</v>
      </c>
      <c r="D74" s="8" t="s">
        <v>12</v>
      </c>
      <c r="E74" s="8">
        <v>401.28</v>
      </c>
      <c r="F74" s="8">
        <f>A74-B74-C74</f>
        <v>336.35</v>
      </c>
    </row>
    <row r="75" spans="1:13" s="12" customFormat="1" ht="21" customHeight="1" x14ac:dyDescent="0.3">
      <c r="A75" s="11"/>
      <c r="B75" s="11"/>
      <c r="C75" s="11"/>
      <c r="D75" s="11"/>
      <c r="G75" s="11"/>
      <c r="H75" s="11"/>
      <c r="I75" s="17"/>
      <c r="K75" s="11"/>
    </row>
    <row r="76" spans="1:13" x14ac:dyDescent="0.3">
      <c r="A76" s="8">
        <v>460.31</v>
      </c>
      <c r="B76" s="8">
        <v>90.25</v>
      </c>
      <c r="C76" s="8">
        <v>13.5</v>
      </c>
      <c r="D76" s="8" t="s">
        <v>12</v>
      </c>
      <c r="E76" s="8">
        <f>A76-C76</f>
        <v>446.81</v>
      </c>
      <c r="F76" s="8">
        <f>A76-B76-C76</f>
        <v>356.56</v>
      </c>
    </row>
    <row r="77" spans="1:13" s="12" customFormat="1" ht="23.25" customHeight="1" x14ac:dyDescent="0.3">
      <c r="A77" s="11"/>
      <c r="B77" s="11"/>
      <c r="C77" s="11"/>
      <c r="D77" s="11"/>
      <c r="G77" s="11"/>
      <c r="H77" s="11"/>
      <c r="I77" s="17"/>
      <c r="K77" s="11"/>
    </row>
    <row r="78" spans="1:13" x14ac:dyDescent="0.3">
      <c r="A78" s="8">
        <v>398.48</v>
      </c>
      <c r="B78" s="8">
        <v>58.99</v>
      </c>
      <c r="C78" s="8">
        <v>13.5</v>
      </c>
      <c r="D78" s="8" t="s">
        <v>12</v>
      </c>
      <c r="E78" s="8">
        <f>A78-C78</f>
        <v>384.98</v>
      </c>
      <c r="F78" s="8">
        <f>A78-B78-C78</f>
        <v>325.99</v>
      </c>
    </row>
    <row r="79" spans="1:13" x14ac:dyDescent="0.3">
      <c r="A79" s="8">
        <v>398.48</v>
      </c>
      <c r="B79" s="8">
        <v>58.99</v>
      </c>
      <c r="C79" s="8">
        <v>13.5</v>
      </c>
      <c r="D79" s="8" t="s">
        <v>12</v>
      </c>
      <c r="E79" s="8">
        <f>A79-C79</f>
        <v>384.98</v>
      </c>
      <c r="F79" s="8">
        <f>A79-B79-C79</f>
        <v>325.99</v>
      </c>
    </row>
    <row r="80" spans="1:13" x14ac:dyDescent="0.3">
      <c r="A80" s="8">
        <v>398.48</v>
      </c>
      <c r="B80" s="8">
        <v>58.99</v>
      </c>
      <c r="C80" s="8">
        <v>13.5</v>
      </c>
      <c r="D80" s="8" t="s">
        <v>12</v>
      </c>
      <c r="E80" s="8">
        <f>A80-C80</f>
        <v>384.98</v>
      </c>
      <c r="F80" s="8">
        <f>A80-B80-C80</f>
        <v>325.99</v>
      </c>
    </row>
    <row r="81" spans="1:13" s="22" customFormat="1" ht="18" x14ac:dyDescent="0.35">
      <c r="A81" s="19"/>
      <c r="B81" s="19"/>
      <c r="C81" s="19"/>
      <c r="D81" s="19"/>
      <c r="E81" s="18">
        <f>SUM(E73:E80)</f>
        <v>2404.31</v>
      </c>
      <c r="F81" s="18">
        <f>SUM(F73:F80)</f>
        <v>2007.23</v>
      </c>
      <c r="G81" s="20"/>
      <c r="H81" s="20"/>
      <c r="I81" s="21"/>
      <c r="K81" s="20"/>
    </row>
    <row r="82" spans="1:13" x14ac:dyDescent="0.3">
      <c r="A82" s="8">
        <v>177.28</v>
      </c>
      <c r="B82" s="8">
        <v>83.95</v>
      </c>
      <c r="C82" s="8">
        <v>27.88</v>
      </c>
      <c r="D82" s="8" t="s">
        <v>12</v>
      </c>
      <c r="E82" s="8">
        <v>172.8</v>
      </c>
      <c r="F82" s="8">
        <v>88.85</v>
      </c>
      <c r="M82" s="25"/>
    </row>
    <row r="83" spans="1:13" s="12" customFormat="1" x14ac:dyDescent="0.3">
      <c r="A83" s="11"/>
      <c r="B83" s="11"/>
      <c r="C83" s="11"/>
      <c r="D83" s="11"/>
      <c r="E83" s="26"/>
      <c r="F83" s="26"/>
      <c r="G83" s="11"/>
      <c r="H83" s="11"/>
      <c r="I83" s="17"/>
      <c r="K83" s="11"/>
    </row>
    <row r="84" spans="1:13" x14ac:dyDescent="0.3">
      <c r="A84" s="8">
        <v>281.44</v>
      </c>
      <c r="B84" s="8">
        <v>79.739999999999995</v>
      </c>
      <c r="C84" s="8">
        <v>98.49</v>
      </c>
      <c r="D84" s="8" t="s">
        <v>9</v>
      </c>
      <c r="E84">
        <v>182.95</v>
      </c>
      <c r="F84" s="8">
        <v>103.21</v>
      </c>
    </row>
    <row r="86" spans="1:13" x14ac:dyDescent="0.3">
      <c r="A86" s="8">
        <v>276.20999999999998</v>
      </c>
      <c r="B86" s="8">
        <v>77.37</v>
      </c>
      <c r="C86" s="8">
        <v>95.63</v>
      </c>
      <c r="D86" s="24">
        <v>44336</v>
      </c>
      <c r="E86">
        <v>180.58</v>
      </c>
      <c r="F86" s="8">
        <v>103.21</v>
      </c>
    </row>
    <row r="88" spans="1:13" x14ac:dyDescent="0.3">
      <c r="A88" s="8">
        <v>281.54000000000002</v>
      </c>
      <c r="B88" s="8">
        <v>79.819999999999993</v>
      </c>
      <c r="C88" s="8">
        <v>98.51</v>
      </c>
      <c r="D88" s="8" t="s">
        <v>12</v>
      </c>
      <c r="E88">
        <v>183.03</v>
      </c>
      <c r="F88" s="8">
        <v>103.21</v>
      </c>
    </row>
    <row r="89" spans="1:13" x14ac:dyDescent="0.3">
      <c r="F89" s="8"/>
    </row>
    <row r="90" spans="1:13" x14ac:dyDescent="0.3">
      <c r="A90" s="8">
        <v>280.01</v>
      </c>
      <c r="B90" s="8">
        <v>74.23</v>
      </c>
      <c r="C90" s="8">
        <v>102.57</v>
      </c>
      <c r="D90" s="8" t="s">
        <v>12</v>
      </c>
      <c r="E90">
        <v>177.44</v>
      </c>
      <c r="F90" s="8">
        <v>103.21</v>
      </c>
    </row>
    <row r="91" spans="1:13" x14ac:dyDescent="0.3">
      <c r="A91" s="8">
        <v>280.01</v>
      </c>
      <c r="B91" s="8">
        <v>74.23</v>
      </c>
      <c r="C91" s="8">
        <v>102.57</v>
      </c>
      <c r="D91" s="8" t="s">
        <v>12</v>
      </c>
      <c r="E91">
        <v>177.44</v>
      </c>
      <c r="F91" s="8">
        <v>103.21</v>
      </c>
    </row>
    <row r="92" spans="1:13" s="27" customFormat="1" x14ac:dyDescent="0.3">
      <c r="A92" s="28"/>
      <c r="B92" s="28"/>
      <c r="C92" s="28"/>
      <c r="D92" s="28"/>
      <c r="F92" s="28"/>
      <c r="G92" s="28"/>
      <c r="H92" s="28"/>
      <c r="I92" s="29"/>
      <c r="K92" s="28"/>
    </row>
    <row r="93" spans="1:13" x14ac:dyDescent="0.3">
      <c r="A93" s="8">
        <v>460</v>
      </c>
      <c r="B93" s="8">
        <v>113.9</v>
      </c>
      <c r="C93" s="8">
        <v>238.4</v>
      </c>
      <c r="D93" s="8" t="s">
        <v>15</v>
      </c>
      <c r="E93" s="8">
        <v>221.6</v>
      </c>
      <c r="F93" s="8">
        <v>107.7</v>
      </c>
    </row>
    <row r="94" spans="1:13" x14ac:dyDescent="0.3">
      <c r="A94" s="8">
        <v>460</v>
      </c>
      <c r="B94" s="8">
        <v>113.9</v>
      </c>
      <c r="C94" s="8">
        <v>238.4</v>
      </c>
      <c r="D94" s="8" t="s">
        <v>15</v>
      </c>
      <c r="E94" s="8">
        <v>221.6</v>
      </c>
      <c r="F94" s="8">
        <v>107.7</v>
      </c>
    </row>
    <row r="95" spans="1:13" x14ac:dyDescent="0.3">
      <c r="A95" s="8">
        <v>460</v>
      </c>
      <c r="B95" s="8">
        <v>113.9</v>
      </c>
      <c r="C95" s="8">
        <v>238.4</v>
      </c>
      <c r="D95" s="8" t="s">
        <v>15</v>
      </c>
      <c r="E95" s="8">
        <v>221.6</v>
      </c>
      <c r="F95" s="8">
        <v>107.7</v>
      </c>
    </row>
    <row r="97" spans="1:6" x14ac:dyDescent="0.3">
      <c r="A97" s="8">
        <v>460</v>
      </c>
      <c r="B97" s="8">
        <v>113.9</v>
      </c>
      <c r="C97" s="8">
        <v>238.4</v>
      </c>
      <c r="D97" s="8" t="s">
        <v>15</v>
      </c>
      <c r="E97" s="8">
        <v>221.6</v>
      </c>
      <c r="F97" s="8">
        <v>107.7</v>
      </c>
    </row>
    <row r="98" spans="1:6" x14ac:dyDescent="0.3">
      <c r="A98" s="8">
        <v>460</v>
      </c>
      <c r="B98" s="8">
        <v>113.9</v>
      </c>
      <c r="C98" s="8">
        <v>238.4</v>
      </c>
      <c r="D98" s="8" t="s">
        <v>15</v>
      </c>
      <c r="E98" s="8">
        <v>221.6</v>
      </c>
      <c r="F98" s="8">
        <v>107.7</v>
      </c>
    </row>
    <row r="99" spans="1:6" x14ac:dyDescent="0.3">
      <c r="A99" s="8">
        <v>460</v>
      </c>
      <c r="B99" s="8">
        <v>113.9</v>
      </c>
      <c r="C99" s="8">
        <v>238.4</v>
      </c>
      <c r="D99" s="8" t="s">
        <v>15</v>
      </c>
      <c r="E99" s="8">
        <v>221.6</v>
      </c>
      <c r="F99" s="8">
        <v>107.7</v>
      </c>
    </row>
    <row r="100" spans="1:6" x14ac:dyDescent="0.3">
      <c r="A100" s="8">
        <v>460</v>
      </c>
      <c r="B100" s="8">
        <v>113.9</v>
      </c>
      <c r="C100" s="8">
        <v>238.4</v>
      </c>
      <c r="D100" s="8" t="s">
        <v>15</v>
      </c>
      <c r="E100" s="8">
        <v>221.6</v>
      </c>
      <c r="F100" s="8">
        <v>107.7</v>
      </c>
    </row>
    <row r="102" spans="1:6" x14ac:dyDescent="0.3">
      <c r="A102" s="8">
        <v>750</v>
      </c>
      <c r="B102" s="8">
        <v>161.74</v>
      </c>
      <c r="C102" s="8">
        <v>494.95</v>
      </c>
      <c r="D102" s="8" t="s">
        <v>15</v>
      </c>
      <c r="E102" s="30">
        <v>255.05</v>
      </c>
      <c r="F102" s="8">
        <v>93.91</v>
      </c>
    </row>
    <row r="103" spans="1:6" x14ac:dyDescent="0.3">
      <c r="A103" s="8">
        <v>750</v>
      </c>
      <c r="B103" s="8">
        <v>161.74</v>
      </c>
      <c r="C103" s="8">
        <v>494.95</v>
      </c>
      <c r="D103" s="8" t="s">
        <v>15</v>
      </c>
      <c r="E103" s="30">
        <v>255.05</v>
      </c>
      <c r="F103" s="8">
        <v>93.91</v>
      </c>
    </row>
    <row r="104" spans="1:6" x14ac:dyDescent="0.3">
      <c r="A104" s="8">
        <v>750</v>
      </c>
      <c r="B104" s="8">
        <v>161.74</v>
      </c>
      <c r="C104" s="8">
        <v>494.95</v>
      </c>
      <c r="D104" s="8" t="s">
        <v>15</v>
      </c>
      <c r="E104" s="30">
        <v>255.05</v>
      </c>
      <c r="F104" s="8">
        <v>93.91</v>
      </c>
    </row>
    <row r="105" spans="1:6" x14ac:dyDescent="0.3">
      <c r="A105" s="8">
        <v>750</v>
      </c>
      <c r="B105" s="8">
        <v>161.74</v>
      </c>
      <c r="C105" s="8">
        <v>494.95</v>
      </c>
      <c r="D105" s="8" t="s">
        <v>15</v>
      </c>
      <c r="E105" s="30">
        <v>255.05</v>
      </c>
      <c r="F105" s="8">
        <v>93.91</v>
      </c>
    </row>
    <row r="106" spans="1:6" x14ac:dyDescent="0.3">
      <c r="E106" s="30"/>
      <c r="F106" s="8"/>
    </row>
    <row r="107" spans="1:6" x14ac:dyDescent="0.3">
      <c r="A107" s="8">
        <v>750</v>
      </c>
      <c r="B107" s="8">
        <v>161.74</v>
      </c>
      <c r="C107" s="8">
        <v>494.95</v>
      </c>
      <c r="D107" s="8" t="s">
        <v>15</v>
      </c>
      <c r="E107" s="30">
        <v>255.05</v>
      </c>
      <c r="F107" s="8">
        <v>93.91</v>
      </c>
    </row>
    <row r="108" spans="1:6" x14ac:dyDescent="0.3">
      <c r="A108" s="8">
        <v>750</v>
      </c>
      <c r="B108" s="8">
        <v>161.74</v>
      </c>
      <c r="C108" s="8">
        <v>494.95</v>
      </c>
      <c r="D108" s="8" t="s">
        <v>15</v>
      </c>
      <c r="E108" s="30">
        <v>255.05</v>
      </c>
      <c r="F108" s="8">
        <v>93.91</v>
      </c>
    </row>
    <row r="109" spans="1:6" x14ac:dyDescent="0.3">
      <c r="A109" s="8">
        <v>750</v>
      </c>
      <c r="B109" s="8">
        <v>161.74</v>
      </c>
      <c r="C109" s="8">
        <v>494.95</v>
      </c>
      <c r="D109" s="8" t="s">
        <v>15</v>
      </c>
      <c r="E109" s="30">
        <v>255.05</v>
      </c>
      <c r="F109" s="8">
        <v>93.91</v>
      </c>
    </row>
    <row r="110" spans="1:6" x14ac:dyDescent="0.3">
      <c r="A110" s="8">
        <v>750</v>
      </c>
      <c r="B110" s="8">
        <v>161.74</v>
      </c>
      <c r="C110" s="8">
        <v>494.95</v>
      </c>
      <c r="D110" s="8" t="s">
        <v>15</v>
      </c>
      <c r="E110" s="30">
        <v>255.05</v>
      </c>
      <c r="F110" s="8">
        <v>93.91</v>
      </c>
    </row>
    <row r="111" spans="1:6" x14ac:dyDescent="0.3">
      <c r="A111" s="8">
        <v>750</v>
      </c>
      <c r="B111" s="8">
        <v>161.74</v>
      </c>
      <c r="C111" s="8">
        <v>494.95</v>
      </c>
      <c r="D111" s="8" t="s">
        <v>15</v>
      </c>
      <c r="E111" s="30">
        <v>255.05</v>
      </c>
      <c r="F111" s="8">
        <v>93.91</v>
      </c>
    </row>
    <row r="112" spans="1:6" x14ac:dyDescent="0.3">
      <c r="A112" s="8">
        <v>750</v>
      </c>
      <c r="B112" s="8">
        <v>161.74</v>
      </c>
      <c r="C112" s="8">
        <v>494.95</v>
      </c>
      <c r="D112" s="8" t="s">
        <v>15</v>
      </c>
      <c r="E112" s="30">
        <v>255.05</v>
      </c>
      <c r="F112" s="8">
        <v>93.91</v>
      </c>
    </row>
    <row r="113" spans="1:11" x14ac:dyDescent="0.3">
      <c r="A113" s="8">
        <v>750</v>
      </c>
      <c r="B113" s="8">
        <v>161.74</v>
      </c>
      <c r="C113" s="8">
        <v>494.95</v>
      </c>
      <c r="D113" s="8" t="s">
        <v>15</v>
      </c>
      <c r="E113" s="30">
        <v>255.05</v>
      </c>
      <c r="F113" s="8">
        <v>93.91</v>
      </c>
    </row>
    <row r="114" spans="1:11" x14ac:dyDescent="0.3">
      <c r="E114" s="30"/>
      <c r="F114" s="8"/>
    </row>
    <row r="115" spans="1:11" x14ac:dyDescent="0.3">
      <c r="A115" s="8">
        <v>460</v>
      </c>
      <c r="B115" s="8">
        <v>113.9</v>
      </c>
      <c r="C115" s="8">
        <v>238.4</v>
      </c>
      <c r="D115" s="8" t="s">
        <v>15</v>
      </c>
      <c r="E115" s="8">
        <v>221.6</v>
      </c>
      <c r="F115" s="8">
        <v>107.7</v>
      </c>
    </row>
    <row r="116" spans="1:11" x14ac:dyDescent="0.3">
      <c r="E116" s="30"/>
      <c r="F116" s="8"/>
    </row>
    <row r="117" spans="1:11" s="22" customFormat="1" ht="18" x14ac:dyDescent="0.35">
      <c r="A117" s="32"/>
      <c r="B117" s="32"/>
      <c r="C117" s="32"/>
      <c r="D117" s="32"/>
      <c r="E117" s="31">
        <f>SUM(E82:E116)</f>
        <v>5652.590000000002</v>
      </c>
      <c r="F117" s="31">
        <f>SUM(F82:F116)</f>
        <v>2499.5100000000002</v>
      </c>
      <c r="G117" s="20"/>
      <c r="H117" s="20"/>
      <c r="I117" s="21"/>
      <c r="K117" s="20"/>
    </row>
    <row r="119" spans="1:11" ht="18" x14ac:dyDescent="0.35">
      <c r="D119" s="33" t="s">
        <v>16</v>
      </c>
      <c r="E119" s="34">
        <f>E15+E20+E26+E30+E37+E43+E53+E58+E63+E66+E68+E72+E81+E117</f>
        <v>17234.02</v>
      </c>
      <c r="F119" s="34">
        <f>F117+F81+F72+F68+F66+F63+F58+F53+F43+F37+F30+F26+F20+F15</f>
        <v>10938.569999999998</v>
      </c>
    </row>
    <row r="120" spans="1:11" x14ac:dyDescent="0.3">
      <c r="D120" s="8" t="s">
        <v>17</v>
      </c>
      <c r="E120">
        <f>E119/91</f>
        <v>189.38483516483518</v>
      </c>
      <c r="F120">
        <f>F119/91</f>
        <v>120.20406593406591</v>
      </c>
    </row>
    <row r="121" spans="1:11" x14ac:dyDescent="0.3">
      <c r="G121" s="8">
        <f>E120-F120</f>
        <v>69.180769230769272</v>
      </c>
    </row>
  </sheetData>
  <pageMargins left="0.7" right="0.7" top="0.75" bottom="0.75" header="0.3" footer="0.3"/>
  <pageSetup paperSize="9" orientation="portrait" horizontalDpi="300" verticalDpi="300" copies="0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Haynes</dc:creator>
  <cp:lastModifiedBy>Stuart Bignell</cp:lastModifiedBy>
  <dcterms:created xsi:type="dcterms:W3CDTF">2021-08-20T10:47:54Z</dcterms:created>
  <dcterms:modified xsi:type="dcterms:W3CDTF">2021-08-25T15:43:55Z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2021-08-25T15:43:44Z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b70969fb-2b56-4df1-8a75-8321143ff33f</vt:lpwstr>
  </property>
  <property fmtid="{D5CDD505-2E9C-101B-9397-08002B2CF9AE}" pid="8" name="MSIP_Label_2b28a9a6-133a-4796-ad7d-6b90f7583680_ContentBits">
    <vt:lpwstr>2</vt:lpwstr>
  </property>
</Properties>
</file>