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fracla\Desktop\FOI - WEEKLY DELETE\"/>
    </mc:Choice>
  </mc:AlternateContent>
  <xr:revisionPtr revIDLastSave="0" documentId="8_{12E9EC4A-C2AC-46B4-9BDA-BAC5264D8B2A}" xr6:coauthVersionLast="47" xr6:coauthVersionMax="47" xr10:uidLastSave="{00000000-0000-0000-0000-000000000000}"/>
  <workbookProtection workbookAlgorithmName="SHA-512" workbookHashValue="/lUExjhcc0Bdwy2BE263yxuLATGtE18jO9WhGH5TrQ+yITdo2uH1+gG1nnTHMnpho7Wy+xFutHOCJuFHzJcT1w==" workbookSaltValue="QtgsB73atHModjiS4Z87xg==" workbookSpinCount="100000" lockStructure="1"/>
  <bookViews>
    <workbookView xWindow="-110" yWindow="-110" windowWidth="19420" windowHeight="10420" tabRatio="842" activeTab="1" xr2:uid="{00000000-000D-0000-FFFF-FFFF00000000}"/>
  </bookViews>
  <sheets>
    <sheet name="Inputs &amp; Instructions" sheetId="7" r:id="rId1"/>
    <sheet name="Request 1" sheetId="11" r:id="rId2"/>
    <sheet name="Request 2" sheetId="8" r:id="rId3"/>
    <sheet name="Request 3" sheetId="10" r:id="rId4"/>
    <sheet name="Lookup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1" l="1"/>
  <c r="D6" i="11"/>
  <c r="AF5" i="10" l="1"/>
  <c r="AE5" i="10"/>
  <c r="Z5" i="10"/>
  <c r="Y5" i="10"/>
  <c r="X5" i="10"/>
  <c r="W5" i="10"/>
  <c r="V5" i="10"/>
  <c r="U5" i="10"/>
  <c r="T5" i="10"/>
  <c r="S5" i="10"/>
  <c r="R5" i="10"/>
  <c r="P5" i="10"/>
  <c r="O5" i="10"/>
  <c r="N5" i="10"/>
  <c r="M5" i="10"/>
  <c r="L5" i="10"/>
  <c r="K5" i="10"/>
  <c r="J5" i="10"/>
  <c r="I5" i="10"/>
  <c r="H5" i="10"/>
  <c r="Y5" i="8"/>
  <c r="X5" i="8"/>
  <c r="W5" i="8"/>
  <c r="V5" i="8"/>
  <c r="U5" i="8"/>
  <c r="T5" i="8"/>
  <c r="S5" i="8"/>
  <c r="R5" i="8"/>
  <c r="Q5" i="8"/>
  <c r="K5" i="8"/>
  <c r="J5" i="8"/>
  <c r="I5" i="8"/>
  <c r="H5" i="8"/>
  <c r="G5" i="8"/>
  <c r="O5" i="8"/>
  <c r="N5" i="8"/>
  <c r="M5" i="8"/>
  <c r="L5" i="8"/>
  <c r="C10" i="10" l="1"/>
  <c r="D10" i="10" s="1"/>
  <c r="C9" i="10"/>
  <c r="D9" i="10" s="1"/>
  <c r="C6" i="10"/>
  <c r="D6" i="10" s="1"/>
  <c r="D23" i="8"/>
  <c r="D22" i="8"/>
  <c r="D21" i="8"/>
  <c r="D20" i="8"/>
  <c r="E20" i="8"/>
  <c r="E21" i="8"/>
  <c r="E22" i="8"/>
  <c r="E23" i="8"/>
  <c r="E19" i="8"/>
  <c r="E18" i="8"/>
  <c r="E17" i="8"/>
  <c r="E16" i="8"/>
  <c r="E15" i="8"/>
  <c r="D11" i="8"/>
  <c r="D12" i="8"/>
  <c r="D15" i="8"/>
  <c r="D16" i="8"/>
  <c r="D17" i="8"/>
  <c r="D18" i="8"/>
  <c r="D19" i="8"/>
  <c r="AH5" i="10"/>
  <c r="AJ5" i="10"/>
  <c r="AI5" i="10"/>
  <c r="AG5" i="10"/>
  <c r="E11" i="8"/>
  <c r="E10" i="8"/>
  <c r="E9" i="8"/>
  <c r="E8" i="8"/>
  <c r="E7" i="8"/>
  <c r="AD5" i="10"/>
  <c r="AC5" i="10"/>
  <c r="AB5" i="10"/>
  <c r="D24" i="8" l="1"/>
  <c r="C10" i="8"/>
  <c r="D10" i="8" s="1"/>
  <c r="C9" i="8"/>
  <c r="D9" i="8" s="1"/>
  <c r="C8" i="8"/>
  <c r="D8" i="8" s="1"/>
  <c r="C7" i="8"/>
  <c r="D7" i="8" s="1"/>
  <c r="C53" i="10"/>
  <c r="D53" i="10" s="1"/>
  <c r="C52" i="10"/>
  <c r="D52" i="10" s="1"/>
  <c r="C51" i="10"/>
  <c r="D51" i="10" s="1"/>
  <c r="C50" i="10"/>
  <c r="D50" i="10" s="1"/>
  <c r="C49" i="10"/>
  <c r="D49" i="10" s="1"/>
  <c r="C48" i="10"/>
  <c r="D48" i="10" s="1"/>
  <c r="C47" i="10"/>
  <c r="D47" i="10" s="1"/>
  <c r="C46" i="10"/>
  <c r="D46" i="10" s="1"/>
  <c r="C45" i="10"/>
  <c r="D45" i="10" s="1"/>
  <c r="C44" i="10"/>
  <c r="D44" i="10" s="1"/>
  <c r="C43" i="10"/>
  <c r="D43" i="10" s="1"/>
  <c r="C42" i="10"/>
  <c r="D42" i="10" s="1"/>
  <c r="C41" i="10"/>
  <c r="D41" i="10" s="1"/>
  <c r="C40" i="10"/>
  <c r="D40" i="10" s="1"/>
  <c r="C39" i="10"/>
  <c r="D39" i="10" s="1"/>
  <c r="C38" i="10"/>
  <c r="D38" i="10" s="1"/>
  <c r="C37" i="10"/>
  <c r="D37" i="10" s="1"/>
  <c r="C36" i="10"/>
  <c r="D36" i="10" s="1"/>
  <c r="C35" i="10"/>
  <c r="D35" i="10" s="1"/>
  <c r="C34" i="10"/>
  <c r="D34" i="10" s="1"/>
  <c r="C33" i="10"/>
  <c r="D33" i="10" s="1"/>
  <c r="C32" i="10"/>
  <c r="D32" i="10" s="1"/>
  <c r="C31" i="10"/>
  <c r="D31" i="10" s="1"/>
  <c r="C30" i="10"/>
  <c r="D30" i="10" s="1"/>
  <c r="C29" i="10"/>
  <c r="D29" i="10" s="1"/>
  <c r="C28" i="10"/>
  <c r="D28" i="10" s="1"/>
  <c r="C27" i="10"/>
  <c r="D27" i="10" s="1"/>
  <c r="C26" i="10"/>
  <c r="D26" i="10" s="1"/>
  <c r="C25" i="10"/>
  <c r="D25" i="10" s="1"/>
  <c r="C24" i="10"/>
  <c r="D24" i="10" s="1"/>
  <c r="C23" i="10"/>
  <c r="D23" i="10" s="1"/>
  <c r="C22" i="10"/>
  <c r="D22" i="10" s="1"/>
  <c r="C21" i="10"/>
  <c r="D21" i="10" s="1"/>
  <c r="C20" i="10"/>
  <c r="D20" i="10" s="1"/>
  <c r="C19" i="10"/>
  <c r="D19" i="10" s="1"/>
  <c r="C18" i="10"/>
  <c r="D18" i="10" s="1"/>
  <c r="C17" i="10"/>
  <c r="D17" i="10" s="1"/>
  <c r="C16" i="10"/>
  <c r="D16" i="10" s="1"/>
  <c r="C15" i="10"/>
  <c r="D15" i="10" s="1"/>
  <c r="C14" i="10"/>
  <c r="D14" i="10" s="1"/>
  <c r="C13" i="10"/>
  <c r="D13" i="10" s="1"/>
  <c r="C12" i="10"/>
  <c r="D12" i="10" s="1"/>
  <c r="C11" i="10"/>
  <c r="D11" i="10" s="1"/>
  <c r="C8" i="10"/>
  <c r="D8" i="10" s="1"/>
  <c r="C7" i="10"/>
  <c r="D7" i="10" s="1"/>
</calcChain>
</file>

<file path=xl/sharedStrings.xml><?xml version="1.0" encoding="utf-8"?>
<sst xmlns="http://schemas.openxmlformats.org/spreadsheetml/2006/main" count="309" uniqueCount="254">
  <si>
    <t>Local Authority</t>
  </si>
  <si>
    <t>Barnsley Borough Council</t>
  </si>
  <si>
    <t>Bath &amp; North East Somerset Council</t>
  </si>
  <si>
    <t>Bedford Borough Council</t>
  </si>
  <si>
    <t>Birmingham City Council</t>
  </si>
  <si>
    <t>Blackburn with Darwen Borough Council</t>
  </si>
  <si>
    <t>Blackpool Council</t>
  </si>
  <si>
    <t>Blaenau Gwent County Borough</t>
  </si>
  <si>
    <t>Bolton Council</t>
  </si>
  <si>
    <t>Bracknell Forest Council</t>
  </si>
  <si>
    <t>Bradford Metropolitan Council</t>
  </si>
  <si>
    <t>Bridgend County Borough Council</t>
  </si>
  <si>
    <t>Brighton and Hove City Council</t>
  </si>
  <si>
    <t>Bristol City Council</t>
  </si>
  <si>
    <t>Buckinghamshire County Council</t>
  </si>
  <si>
    <t>Bury Metropolitan Borough Council</t>
  </si>
  <si>
    <t>Caerphilly County Borough Council</t>
  </si>
  <si>
    <t>Calderdale</t>
  </si>
  <si>
    <t>Cambridgeshire County Council</t>
  </si>
  <si>
    <t>Cardiff Council</t>
  </si>
  <si>
    <t>Carmarthenshire County Council</t>
  </si>
  <si>
    <t>Central Bedfordshire Council</t>
  </si>
  <si>
    <t>Ceredigion County Council</t>
  </si>
  <si>
    <t>Cheshire East</t>
  </si>
  <si>
    <t>Cheshire West and Chester</t>
  </si>
  <si>
    <t>City of York</t>
  </si>
  <si>
    <t>Conwy County Borough Council</t>
  </si>
  <si>
    <t>Cornwall</t>
  </si>
  <si>
    <t>Coventry City Council</t>
  </si>
  <si>
    <t>Cumbria County Council</t>
  </si>
  <si>
    <t>Darlington Borough Council</t>
  </si>
  <si>
    <t>Denbighshire Council</t>
  </si>
  <si>
    <t>Derby City Council</t>
  </si>
  <si>
    <t>Derbyshire County Council</t>
  </si>
  <si>
    <t>Devon County Council</t>
  </si>
  <si>
    <t>Doncaster Metropolitan Borough Council</t>
  </si>
  <si>
    <t>Dorset County Council</t>
  </si>
  <si>
    <t>Dudley Metropolitan Borough</t>
  </si>
  <si>
    <t>Durham County Council</t>
  </si>
  <si>
    <t>East Riding of Yorkshire Council</t>
  </si>
  <si>
    <t>East Sussex County Council</t>
  </si>
  <si>
    <t>Essex County Council</t>
  </si>
  <si>
    <t>Flintshire County Council</t>
  </si>
  <si>
    <t>Gateshead Council</t>
  </si>
  <si>
    <t>Gloucestershire County Council</t>
  </si>
  <si>
    <t>Gwynedd Council</t>
  </si>
  <si>
    <t>Halton Borough Council</t>
  </si>
  <si>
    <t>Hampshire County Council</t>
  </si>
  <si>
    <t>Hartlepool Borough Council</t>
  </si>
  <si>
    <t>Herefordshire Council</t>
  </si>
  <si>
    <t>Hertfordshire County Council</t>
  </si>
  <si>
    <t>Hull City Council</t>
  </si>
  <si>
    <t>Isle of Anglesey Council</t>
  </si>
  <si>
    <t>Isle of Wight Council</t>
  </si>
  <si>
    <t>Isles Of Scilly Council</t>
  </si>
  <si>
    <t>Kent County Council</t>
  </si>
  <si>
    <t>Kirklees Metropolitan Borough Council</t>
  </si>
  <si>
    <t>Knowsley Metropolitan Borough</t>
  </si>
  <si>
    <t>Lancashire County Council</t>
  </si>
  <si>
    <t>Leeds City Council</t>
  </si>
  <si>
    <t>Leicester City Council</t>
  </si>
  <si>
    <t>Leicestershire County Council</t>
  </si>
  <si>
    <t>Lincolnshire County Council</t>
  </si>
  <si>
    <t>Liverpool City Council</t>
  </si>
  <si>
    <t>City of London</t>
  </si>
  <si>
    <t>London Borough of Croydon</t>
  </si>
  <si>
    <t>London Borough of Barking &amp; Dagenham</t>
  </si>
  <si>
    <t>London Borough of Harrow</t>
  </si>
  <si>
    <t>London Borough of Hillingdon</t>
  </si>
  <si>
    <t>London Borough of Hounslow</t>
  </si>
  <si>
    <t>London Borough of Barnet</t>
  </si>
  <si>
    <t>London Borough of Bexley</t>
  </si>
  <si>
    <t>London Borough of Brent</t>
  </si>
  <si>
    <t>Luton Borough Council</t>
  </si>
  <si>
    <t>Manchester City Council</t>
  </si>
  <si>
    <t>Medway Council</t>
  </si>
  <si>
    <t>Merthyr Tydfil Council</t>
  </si>
  <si>
    <t>Middlesbrough Borough Council</t>
  </si>
  <si>
    <t>Monmouthshire Council</t>
  </si>
  <si>
    <t>Neath Port Talbot Council</t>
  </si>
  <si>
    <t>Newcastle upon Tyne City Council</t>
  </si>
  <si>
    <t>Newport City Council</t>
  </si>
  <si>
    <t>Norfolk County Council</t>
  </si>
  <si>
    <t>North East Lincolnshire Council</t>
  </si>
  <si>
    <t>North Lincolnshire Council</t>
  </si>
  <si>
    <t>North Somerset Council</t>
  </si>
  <si>
    <t>North Tyneside Council</t>
  </si>
  <si>
    <t>North Yorkshire</t>
  </si>
  <si>
    <t>Northamptonshire County Council</t>
  </si>
  <si>
    <t>Northumberland County Council</t>
  </si>
  <si>
    <t>Nottingham City Council</t>
  </si>
  <si>
    <t>Nottinghamshire County Council</t>
  </si>
  <si>
    <t>Oldham Metropolitan Borough Council</t>
  </si>
  <si>
    <t>Pembrokeshire County Council</t>
  </si>
  <si>
    <t>Peterborough City Council</t>
  </si>
  <si>
    <t>Plymouth City Council</t>
  </si>
  <si>
    <t>Portsmouth City Council</t>
  </si>
  <si>
    <t>Powys County Council</t>
  </si>
  <si>
    <t>Reading Borough Council</t>
  </si>
  <si>
    <t>Redcar and Cleveland</t>
  </si>
  <si>
    <t>Rhondda Cynon Taf County Borough Council</t>
  </si>
  <si>
    <t>Rochdale Metropolitan Borough Council</t>
  </si>
  <si>
    <t>Rotherham Metropolitan Borough Council</t>
  </si>
  <si>
    <t>Royal Borough of Windsor and Maidenhead</t>
  </si>
  <si>
    <t>Rutland County Council</t>
  </si>
  <si>
    <t>Salford City Council</t>
  </si>
  <si>
    <t>Sandwell Metropolitan Borough Council</t>
  </si>
  <si>
    <t>Sefton Metropolitan Borough Council</t>
  </si>
  <si>
    <t>Sheffield City Council</t>
  </si>
  <si>
    <t>Shropshire Council</t>
  </si>
  <si>
    <t>Slough Borough Council</t>
  </si>
  <si>
    <t>Solihull Metropolitan Borough Council</t>
  </si>
  <si>
    <t>Somerset County Council</t>
  </si>
  <si>
    <t>South Gloucestershire</t>
  </si>
  <si>
    <t>South Tyneside</t>
  </si>
  <si>
    <t>Southampton City Council</t>
  </si>
  <si>
    <t>Southend-on-Sea Council</t>
  </si>
  <si>
    <t>St Helens Borough Council</t>
  </si>
  <si>
    <t>Staffordshire County Council</t>
  </si>
  <si>
    <t>Stockport Metrolpolitan Borough Council</t>
  </si>
  <si>
    <t>Stockton on Tees Borough Council</t>
  </si>
  <si>
    <t>Stoke-on-Trent City Council</t>
  </si>
  <si>
    <t>Suffolk County Council</t>
  </si>
  <si>
    <t>Sunderland City Council</t>
  </si>
  <si>
    <t>Surrey County Council</t>
  </si>
  <si>
    <t>Swansea Council</t>
  </si>
  <si>
    <t>Swindon Borough Council</t>
  </si>
  <si>
    <t>Tameside Metropolitan Borough Council</t>
  </si>
  <si>
    <t>Telford &amp; Wrekin Council</t>
  </si>
  <si>
    <t>Thurrock Council</t>
  </si>
  <si>
    <t>Torbay Council</t>
  </si>
  <si>
    <t>Torfaen County Borough Council</t>
  </si>
  <si>
    <t>Trafford Metropolitan Borough Council</t>
  </si>
  <si>
    <t>Vale of Glamorgan</t>
  </si>
  <si>
    <t>Wakefield Metropolitan District Council</t>
  </si>
  <si>
    <t>Walsall Metropolitan Borough Council</t>
  </si>
  <si>
    <t>Warrington Council</t>
  </si>
  <si>
    <t>Warwickshire County Council</t>
  </si>
  <si>
    <t>West Berkshire Council</t>
  </si>
  <si>
    <t>West Sussex County Council</t>
  </si>
  <si>
    <t>Wigan Metropolitan Borough</t>
  </si>
  <si>
    <t>Wiltshire Council</t>
  </si>
  <si>
    <t>Wirral Metropolitan Borough</t>
  </si>
  <si>
    <t>Wokingham Council</t>
  </si>
  <si>
    <t>Wolverhampton City Council</t>
  </si>
  <si>
    <t>Worcestershire County Council</t>
  </si>
  <si>
    <t>Wrexham County Borough Council</t>
  </si>
  <si>
    <t>London Borough of Bromley</t>
  </si>
  <si>
    <t>London Borough of Camden</t>
  </si>
  <si>
    <t>London Borough of Ealing</t>
  </si>
  <si>
    <t>London Borough of Enfield</t>
  </si>
  <si>
    <t>London Borough of Greenwich</t>
  </si>
  <si>
    <t>London Borough of Hackney</t>
  </si>
  <si>
    <t>London Borough of Hammersmith &amp; Fulham</t>
  </si>
  <si>
    <t>London Borough of Haringey</t>
  </si>
  <si>
    <t>London Borough of Havering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</si>
  <si>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</si>
  <si>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</si>
  <si>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</si>
  <si>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</si>
  <si>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</si>
  <si>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</si>
  <si>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</si>
  <si>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</si>
  <si>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</si>
  <si>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</si>
  <si>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</si>
  <si>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</si>
  <si>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London Borough of Westminster</t>
  </si>
  <si>
    <t>Milton Keynes Council</t>
  </si>
  <si>
    <t>Oxfordshire County Council</t>
  </si>
  <si>
    <t>Royal Borough of Kensington &amp; Chelsea</t>
  </si>
  <si>
    <t>Royal Borough of Kingston upon Thames</t>
  </si>
  <si>
    <t>Local Authority List</t>
  </si>
  <si>
    <t>Region</t>
  </si>
  <si>
    <t>Framework  / Spot</t>
  </si>
  <si>
    <t>Name of Provider</t>
  </si>
  <si>
    <t>Number of children</t>
  </si>
  <si>
    <t>TOTAL</t>
  </si>
  <si>
    <t>Long Term</t>
  </si>
  <si>
    <t>Permanency</t>
  </si>
  <si>
    <t>Average Weekly Fee</t>
  </si>
  <si>
    <t>Type of Placement</t>
  </si>
  <si>
    <t>Framework Provider</t>
  </si>
  <si>
    <t>Non Framework Provider (spot purchase)</t>
  </si>
  <si>
    <t>Type of placement</t>
  </si>
  <si>
    <t>Solo</t>
  </si>
  <si>
    <t>Insert Other category</t>
  </si>
  <si>
    <t>Local Authority &amp; Placement Information</t>
  </si>
  <si>
    <t>Insert other discount</t>
  </si>
  <si>
    <t>Instructions</t>
  </si>
  <si>
    <t>Bournemouth, Christchurch &amp; Poole Council</t>
  </si>
  <si>
    <t>a</t>
  </si>
  <si>
    <t>b</t>
  </si>
  <si>
    <t>c</t>
  </si>
  <si>
    <t>d</t>
  </si>
  <si>
    <t>e</t>
  </si>
  <si>
    <t>Update this tab as follows:</t>
  </si>
  <si>
    <t>Volume</t>
  </si>
  <si>
    <t>Frequency options</t>
  </si>
  <si>
    <t>Weekly</t>
  </si>
  <si>
    <t>Annual</t>
  </si>
  <si>
    <t>One off</t>
  </si>
  <si>
    <t>Monthly</t>
  </si>
  <si>
    <t>Discounts</t>
  </si>
  <si>
    <t>Provider ABC</t>
  </si>
  <si>
    <t>Provider XYZ</t>
  </si>
  <si>
    <t>Update the Request 1 tab as follows:</t>
  </si>
  <si>
    <t>EXAMPLE</t>
  </si>
  <si>
    <t>LA DATA ENTRY BELOW</t>
  </si>
  <si>
    <t>Update the Request 2 tab as follows:</t>
  </si>
  <si>
    <t>Care only</t>
  </si>
  <si>
    <t>Care &amp; Therapy</t>
  </si>
  <si>
    <t>Care &amp; Education</t>
  </si>
  <si>
    <t>Care, Therapy &amp; Education</t>
  </si>
  <si>
    <t>Multi Staffing</t>
  </si>
  <si>
    <t>1:1 Staffing</t>
  </si>
  <si>
    <t>2:1 Staffing</t>
  </si>
  <si>
    <t>Staffing Levels</t>
  </si>
  <si>
    <t>3:1 Staffing</t>
  </si>
  <si>
    <t>Insert Other Staffing Levels</t>
  </si>
  <si>
    <t>Sibling</t>
  </si>
  <si>
    <t>Cells T5 - T8 are the potential different types of placements provided by independent residential providers. Please insert any other types of placements with in to cells T9 - T13</t>
  </si>
  <si>
    <t>Cells P5 - P9 are the possible staffing levels provided by independent residential providers. If there are additional staffing levels not mentioned please type these in to cells P10 - P13</t>
  </si>
  <si>
    <t>Select your Local Authority from the drop down list in cell T2. This is in alphabetical order</t>
  </si>
  <si>
    <t>Number of children (columns G - O):  Insert the number of children by type of placement by staffing levels. Please ensure the total line is also updated</t>
  </si>
  <si>
    <t>Average Weekly Fee (columns Q - Y):  Insert the AWF for the children placed by type of placement by staffing levels. Please ensure the total line is also updated</t>
  </si>
  <si>
    <t>Column E: Insert the name of each independent residential provider you have placements with</t>
  </si>
  <si>
    <t>Column F: Use the drop down menu to indicate whether the independent residential provider is on a Framework / Off Framework</t>
  </si>
  <si>
    <t>Number of children (columns H - P):  Insert the number of children by each independent residential provider</t>
  </si>
  <si>
    <t>Average Weekly Fee (columns R - Z):  Insert the AWF for the children placed by each independent residential provider</t>
  </si>
  <si>
    <t>Discounts (columns AB - AJ):  Insert the discounts which are provided by each independent residential provider and type of discount</t>
  </si>
  <si>
    <t>Cells R5 - R8 are the possible discounts provided by independent residential providers. If there are additional discounts not mentioned please type these in to cells R9 - R13</t>
  </si>
  <si>
    <t>Update the Request 3 tab as follows:</t>
  </si>
  <si>
    <t>Total # LAC</t>
  </si>
  <si>
    <r>
      <t xml:space="preserve">LAC children placed with </t>
    </r>
    <r>
      <rPr>
        <b/>
        <sz val="11"/>
        <color rgb="FFFF0000"/>
        <rFont val="Calibri"/>
        <family val="2"/>
        <scheme val="minor"/>
      </rPr>
      <t>LA</t>
    </r>
    <r>
      <rPr>
        <b/>
        <sz val="11"/>
        <color theme="0"/>
        <rFont val="Calibri"/>
        <family val="2"/>
        <scheme val="minor"/>
      </rPr>
      <t xml:space="preserve"> Children's Homes</t>
    </r>
  </si>
  <si>
    <r>
      <t xml:space="preserve">LAC children placed with </t>
    </r>
    <r>
      <rPr>
        <b/>
        <sz val="11"/>
        <color rgb="FFFF0000"/>
        <rFont val="Calibri"/>
        <family val="2"/>
        <scheme val="minor"/>
      </rPr>
      <t>Independent</t>
    </r>
    <r>
      <rPr>
        <b/>
        <sz val="11"/>
        <color theme="0"/>
        <rFont val="Calibri"/>
        <family val="2"/>
        <scheme val="minor"/>
      </rPr>
      <t xml:space="preserve"> Children's Homes</t>
    </r>
  </si>
  <si>
    <t>Registered Children's Homes Information</t>
  </si>
  <si>
    <t>REQUEST 1: Please provide information on LAC population and number of registered children's homes in your Local Authority</t>
  </si>
  <si>
    <t>Data Entry</t>
  </si>
  <si>
    <r>
      <t xml:space="preserve">Variance in </t>
    </r>
    <r>
      <rPr>
        <b/>
        <sz val="11"/>
        <color rgb="FFFF0000"/>
        <rFont val="Calibri"/>
        <family val="2"/>
        <scheme val="minor"/>
      </rPr>
      <t>LA</t>
    </r>
    <r>
      <rPr>
        <b/>
        <sz val="11"/>
        <color theme="0"/>
        <rFont val="Calibri"/>
        <family val="2"/>
        <scheme val="minor"/>
      </rPr>
      <t xml:space="preserve"> registered Children's Homes</t>
    </r>
  </si>
  <si>
    <t>Update cells G6 - I6 with LAC information as at 30/09/2021</t>
  </si>
  <si>
    <t>LAC as at 30/09/2021</t>
  </si>
  <si>
    <r>
      <t xml:space="preserve">Number of </t>
    </r>
    <r>
      <rPr>
        <b/>
        <sz val="11"/>
        <color rgb="FFFF0000"/>
        <rFont val="Calibri"/>
        <family val="2"/>
        <scheme val="minor"/>
      </rPr>
      <t>LA</t>
    </r>
    <r>
      <rPr>
        <b/>
        <sz val="11"/>
        <color theme="0"/>
        <rFont val="Calibri"/>
        <family val="2"/>
        <scheme val="minor"/>
      </rPr>
      <t xml:space="preserve"> registered Children's Homes (30/09/20)</t>
    </r>
  </si>
  <si>
    <r>
      <t xml:space="preserve">Number of </t>
    </r>
    <r>
      <rPr>
        <b/>
        <sz val="11"/>
        <color rgb="FFFF0000"/>
        <rFont val="Calibri"/>
        <family val="2"/>
        <scheme val="minor"/>
      </rPr>
      <t>LA</t>
    </r>
    <r>
      <rPr>
        <b/>
        <sz val="11"/>
        <color theme="0"/>
        <rFont val="Calibri"/>
        <family val="2"/>
        <scheme val="minor"/>
      </rPr>
      <t xml:space="preserve"> registered Children's Homes (30/09/21)</t>
    </r>
  </si>
  <si>
    <t>Update cells K6 - L6 with Registered home information</t>
  </si>
  <si>
    <t>REQUEST 2: Please provide the number of children and average weekly fee for children placed with independent residential providers by type of placement and staffing levels and also at a total level</t>
  </si>
  <si>
    <t>REQUEST 3: Please provide the number of children and average weekly fee by staffing levels for children placed with each independent residential provider. Also please provide discounts by independent residential provider</t>
  </si>
  <si>
    <t>Landsker Childcare</t>
  </si>
  <si>
    <t>Priory</t>
  </si>
  <si>
    <t>Fairways</t>
  </si>
  <si>
    <t>The Mulberry Bush</t>
  </si>
  <si>
    <t>Keys</t>
  </si>
  <si>
    <t>Calcot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</si>
</sst>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3" fillId="0" borderId="0" xfId="0" applyFont="1"/>
    <xf numFmtId="38" fontId="0" fillId="2" borderId="2" xfId="0" applyNumberFormat="1" applyFill="1" applyBorder="1" applyAlignment="1" applyProtection="1">
      <alignment horizontal="center"/>
      <protection locked="0"/>
    </xf>
    <xf numFmtId="38" fontId="0" fillId="2" borderId="3" xfId="0" applyNumberFormat="1" applyFill="1" applyBorder="1" applyAlignment="1" applyProtection="1">
      <alignment horizontal="center"/>
      <protection locked="0"/>
    </xf>
    <xf numFmtId="38" fontId="0" fillId="2" borderId="8" xfId="0" applyNumberFormat="1" applyFill="1" applyBorder="1" applyAlignment="1" applyProtection="1">
      <alignment horizontal="center"/>
      <protection locked="0"/>
    </xf>
    <xf numFmtId="40" fontId="0" fillId="2" borderId="2" xfId="0" applyNumberFormat="1" applyFill="1" applyBorder="1" applyAlignment="1" applyProtection="1">
      <alignment horizontal="center"/>
      <protection locked="0"/>
    </xf>
    <xf numFmtId="40" fontId="0" fillId="2" borderId="3" xfId="0" applyNumberFormat="1" applyFill="1" applyBorder="1" applyAlignment="1" applyProtection="1">
      <alignment horizontal="center"/>
      <protection locked="0"/>
    </xf>
    <xf numFmtId="40" fontId="0" fillId="2" borderId="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38" fontId="0" fillId="2" borderId="12" xfId="0" applyNumberFormat="1" applyFill="1" applyBorder="1" applyAlignment="1" applyProtection="1">
      <alignment horizontal="center"/>
      <protection locked="0"/>
    </xf>
    <xf numFmtId="164" fontId="0" fillId="2" borderId="2" xfId="1" applyNumberFormat="1" applyFont="1" applyFill="1" applyBorder="1" applyAlignment="1" applyProtection="1">
      <alignment horizontal="center"/>
      <protection locked="0"/>
    </xf>
    <xf numFmtId="164" fontId="0" fillId="2" borderId="3" xfId="1" applyNumberFormat="1" applyFont="1" applyFill="1" applyBorder="1" applyAlignment="1" applyProtection="1">
      <alignment horizontal="center"/>
      <protection locked="0"/>
    </xf>
    <xf numFmtId="164" fontId="0" fillId="2" borderId="8" xfId="1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Protection="1"/>
    <xf numFmtId="0" fontId="3" fillId="0" borderId="14" xfId="0" applyFont="1" applyBorder="1" applyProtection="1"/>
    <xf numFmtId="0" fontId="0" fillId="0" borderId="19" xfId="0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17" fontId="2" fillId="3" borderId="0" xfId="0" applyNumberFormat="1" applyFont="1" applyFill="1" applyBorder="1" applyAlignment="1" applyProtection="1">
      <alignment horizontal="center" vertical="center" wrapText="1"/>
    </xf>
    <xf numFmtId="17" fontId="2" fillId="3" borderId="12" xfId="0" applyNumberFormat="1" applyFont="1" applyFill="1" applyBorder="1" applyAlignment="1" applyProtection="1">
      <alignment horizontal="center" vertical="center" wrapText="1"/>
    </xf>
    <xf numFmtId="17" fontId="2" fillId="3" borderId="4" xfId="0" quotePrefix="1" applyNumberFormat="1" applyFont="1" applyFill="1" applyBorder="1" applyAlignment="1" applyProtection="1">
      <alignment horizontal="center" vertical="center" wrapText="1"/>
    </xf>
    <xf numFmtId="17" fontId="2" fillId="3" borderId="0" xfId="0" quotePrefix="1" applyNumberFormat="1" applyFont="1" applyFill="1" applyBorder="1" applyAlignment="1" applyProtection="1">
      <alignment horizontal="center" vertical="center" wrapText="1"/>
    </xf>
    <xf numFmtId="17" fontId="2" fillId="3" borderId="12" xfId="0" quotePrefix="1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38" fontId="0" fillId="0" borderId="3" xfId="0" applyNumberFormat="1" applyBorder="1" applyAlignment="1" applyProtection="1">
      <alignment horizontal="center"/>
    </xf>
    <xf numFmtId="38" fontId="0" fillId="0" borderId="8" xfId="0" applyNumberForma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38" fontId="0" fillId="0" borderId="10" xfId="0" applyNumberFormat="1" applyBorder="1" applyAlignment="1" applyProtection="1">
      <alignment horizontal="center"/>
    </xf>
    <xf numFmtId="38" fontId="0" fillId="0" borderId="11" xfId="0" applyNumberFormat="1" applyBorder="1" applyAlignment="1" applyProtection="1">
      <alignment horizontal="center"/>
    </xf>
    <xf numFmtId="40" fontId="0" fillId="0" borderId="9" xfId="0" applyNumberFormat="1" applyBorder="1" applyAlignment="1" applyProtection="1">
      <alignment horizontal="center"/>
    </xf>
    <xf numFmtId="40" fontId="0" fillId="0" borderId="10" xfId="0" applyNumberFormat="1" applyBorder="1" applyAlignment="1" applyProtection="1">
      <alignment horizontal="center"/>
    </xf>
    <xf numFmtId="40" fontId="0" fillId="0" borderId="11" xfId="0" applyNumberFormat="1" applyBorder="1" applyAlignment="1" applyProtection="1">
      <alignment horizontal="center"/>
    </xf>
    <xf numFmtId="164" fontId="0" fillId="0" borderId="0" xfId="1" applyNumberFormat="1" applyFont="1" applyBorder="1" applyAlignment="1" applyProtection="1">
      <alignment horizontal="center"/>
    </xf>
    <xf numFmtId="38" fontId="0" fillId="0" borderId="0" xfId="0" applyNumberFormat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38" fontId="3" fillId="0" borderId="8" xfId="0" applyNumberFormat="1" applyFont="1" applyFill="1" applyBorder="1" applyAlignment="1" applyProtection="1">
      <alignment horizontal="center"/>
    </xf>
    <xf numFmtId="38" fontId="0" fillId="0" borderId="2" xfId="0" applyNumberFormat="1" applyFill="1" applyBorder="1" applyAlignment="1" applyProtection="1">
      <alignment horizontal="center"/>
    </xf>
    <xf numFmtId="38" fontId="0" fillId="0" borderId="3" xfId="0" applyNumberFormat="1" applyFill="1" applyBorder="1" applyAlignment="1" applyProtection="1">
      <alignment horizontal="center"/>
    </xf>
    <xf numFmtId="0" fontId="0" fillId="0" borderId="0" xfId="0" applyFill="1" applyProtection="1"/>
    <xf numFmtId="40" fontId="0" fillId="0" borderId="2" xfId="0" applyNumberFormat="1" applyFill="1" applyBorder="1" applyAlignment="1" applyProtection="1">
      <alignment horizontal="center"/>
    </xf>
    <xf numFmtId="40" fontId="0" fillId="0" borderId="3" xfId="0" applyNumberFormat="1" applyFill="1" applyBorder="1" applyAlignment="1" applyProtection="1">
      <alignment horizontal="center"/>
    </xf>
    <xf numFmtId="40" fontId="0" fillId="0" borderId="8" xfId="0" applyNumberForma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3" fillId="0" borderId="0" xfId="0" applyFont="1" applyFill="1" applyProtection="1"/>
    <xf numFmtId="38" fontId="3" fillId="0" borderId="2" xfId="0" applyNumberFormat="1" applyFont="1" applyFill="1" applyBorder="1" applyAlignment="1" applyProtection="1">
      <alignment horizontal="center"/>
    </xf>
    <xf numFmtId="38" fontId="3" fillId="0" borderId="3" xfId="0" applyNumberFormat="1" applyFont="1" applyFill="1" applyBorder="1" applyAlignment="1" applyProtection="1">
      <alignment horizontal="center"/>
    </xf>
    <xf numFmtId="40" fontId="3" fillId="0" borderId="2" xfId="0" applyNumberFormat="1" applyFont="1" applyFill="1" applyBorder="1" applyAlignment="1" applyProtection="1">
      <alignment horizontal="center"/>
    </xf>
    <xf numFmtId="40" fontId="3" fillId="0" borderId="3" xfId="0" applyNumberFormat="1" applyFont="1" applyFill="1" applyBorder="1" applyAlignment="1" applyProtection="1">
      <alignment horizontal="center"/>
    </xf>
    <xf numFmtId="40" fontId="3" fillId="0" borderId="8" xfId="0" applyNumberFormat="1" applyFont="1" applyFill="1" applyBorder="1" applyAlignment="1" applyProtection="1">
      <alignment horizontal="center"/>
    </xf>
    <xf numFmtId="38" fontId="0" fillId="0" borderId="12" xfId="0" applyNumberFormat="1" applyFill="1" applyBorder="1" applyAlignment="1" applyProtection="1">
      <alignment horizontal="center"/>
    </xf>
    <xf numFmtId="164" fontId="0" fillId="0" borderId="2" xfId="1" applyNumberFormat="1" applyFont="1" applyFill="1" applyBorder="1" applyAlignment="1" applyProtection="1">
      <alignment horizontal="center"/>
    </xf>
    <xf numFmtId="164" fontId="0" fillId="0" borderId="3" xfId="1" applyNumberFormat="1" applyFont="1" applyFill="1" applyBorder="1" applyAlignment="1" applyProtection="1">
      <alignment horizontal="center"/>
    </xf>
    <xf numFmtId="164" fontId="0" fillId="0" borderId="8" xfId="1" applyNumberFormat="1" applyFont="1" applyFill="1" applyBorder="1" applyAlignment="1" applyProtection="1">
      <alignment horizontal="center"/>
    </xf>
    <xf numFmtId="38" fontId="0" fillId="0" borderId="13" xfId="0" applyNumberFormat="1" applyBorder="1" applyAlignment="1" applyProtection="1">
      <alignment horizontal="center"/>
    </xf>
    <xf numFmtId="38" fontId="0" fillId="2" borderId="3" xfId="0" applyNumberFormat="1" applyFill="1" applyBorder="1" applyAlignment="1" applyProtection="1">
      <alignment horizontal="center"/>
    </xf>
    <xf numFmtId="38" fontId="0" fillId="2" borderId="8" xfId="0" applyNumberForma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wrapText="1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17" fontId="2" fillId="3" borderId="1" xfId="0" applyNumberFormat="1" applyFont="1" applyFill="1" applyBorder="1" applyAlignment="1" applyProtection="1">
      <alignment horizontal="center" vertical="center" wrapText="1"/>
    </xf>
    <xf numFmtId="17" fontId="2" fillId="3" borderId="6" xfId="0" applyNumberFormat="1" applyFont="1" applyFill="1" applyBorder="1" applyAlignment="1" applyProtection="1">
      <alignment horizontal="center" vertical="center" wrapText="1"/>
    </xf>
    <xf numFmtId="17" fontId="2" fillId="3" borderId="7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1"/>
  <sheetViews>
    <sheetView showGridLines="0" topLeftCell="A10" zoomScale="160" zoomScaleNormal="160" workbookViewId="0">
      <selection activeCell="D23" sqref="D23"/>
    </sheetView>
  </sheetViews>
  <sheetFormatPr defaultColWidth="8.81640625" defaultRowHeight="14.5" x14ac:dyDescent="0.35"/>
  <cols>
    <col min="1" max="1" width="1.54296875" style="15" customWidth="1"/>
    <col min="2" max="3" width="3.453125" style="15" customWidth="1"/>
    <col min="4" max="14" width="8.81640625" style="15"/>
    <col min="15" max="15" width="4.453125" style="15" customWidth="1"/>
    <col min="16" max="16" width="24.81640625" style="15" bestFit="1" customWidth="1"/>
    <col min="17" max="17" width="1.54296875" style="15" customWidth="1"/>
    <col min="18" max="18" width="22.54296875" style="15" bestFit="1" customWidth="1"/>
    <col min="19" max="19" width="1.453125" style="15" customWidth="1"/>
    <col min="20" max="20" width="22.81640625" style="15" bestFit="1" customWidth="1"/>
    <col min="21" max="21" width="9.54296875" style="15" bestFit="1" customWidth="1"/>
    <col min="22" max="16384" width="8.81640625" style="15"/>
  </cols>
  <sheetData>
    <row r="1" spans="2:20" ht="6.75" customHeight="1" thickBot="1" x14ac:dyDescent="0.4"/>
    <row r="2" spans="2:20" ht="15" thickBot="1" x14ac:dyDescent="0.4">
      <c r="B2" s="16" t="s">
        <v>190</v>
      </c>
      <c r="C2" s="16"/>
      <c r="P2" s="17" t="s">
        <v>0</v>
      </c>
      <c r="Q2" s="71" t="s">
        <v>143</v>
      </c>
      <c r="R2" s="71"/>
      <c r="S2" s="71"/>
      <c r="T2" s="72"/>
    </row>
    <row r="3" spans="2:20" ht="15" thickBot="1" x14ac:dyDescent="0.4">
      <c r="B3" s="50">
        <v>1</v>
      </c>
      <c r="C3" s="15" t="s">
        <v>197</v>
      </c>
    </row>
    <row r="4" spans="2:20" x14ac:dyDescent="0.35">
      <c r="B4" s="50"/>
      <c r="C4" s="50" t="s">
        <v>192</v>
      </c>
      <c r="D4" s="15" t="s">
        <v>224</v>
      </c>
      <c r="P4" s="19" t="s">
        <v>218</v>
      </c>
      <c r="Q4" s="49"/>
      <c r="R4" s="19" t="s">
        <v>204</v>
      </c>
      <c r="S4" s="49"/>
      <c r="T4" s="19" t="s">
        <v>185</v>
      </c>
    </row>
    <row r="5" spans="2:20" x14ac:dyDescent="0.35">
      <c r="B5" s="50"/>
      <c r="C5" s="69" t="s">
        <v>193</v>
      </c>
      <c r="D5" s="70" t="s">
        <v>223</v>
      </c>
      <c r="E5" s="70"/>
      <c r="F5" s="70"/>
      <c r="G5" s="70"/>
      <c r="H5" s="70"/>
      <c r="I5" s="70"/>
      <c r="J5" s="70"/>
      <c r="K5" s="70"/>
      <c r="L5" s="70"/>
      <c r="M5" s="70"/>
      <c r="N5" s="70"/>
      <c r="P5" s="48" t="s">
        <v>215</v>
      </c>
      <c r="R5" s="48" t="s">
        <v>221</v>
      </c>
      <c r="T5" s="18" t="s">
        <v>211</v>
      </c>
    </row>
    <row r="6" spans="2:20" ht="14.5" customHeight="1" x14ac:dyDescent="0.35">
      <c r="B6" s="50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P6" s="48" t="s">
        <v>216</v>
      </c>
      <c r="R6" s="48" t="s">
        <v>179</v>
      </c>
      <c r="T6" s="18" t="s">
        <v>212</v>
      </c>
    </row>
    <row r="7" spans="2:20" x14ac:dyDescent="0.35">
      <c r="C7" s="69" t="s">
        <v>194</v>
      </c>
      <c r="D7" s="70" t="s">
        <v>232</v>
      </c>
      <c r="E7" s="70"/>
      <c r="F7" s="70"/>
      <c r="G7" s="70"/>
      <c r="H7" s="70"/>
      <c r="I7" s="70"/>
      <c r="J7" s="70"/>
      <c r="K7" s="70"/>
      <c r="L7" s="70"/>
      <c r="M7" s="70"/>
      <c r="N7" s="70"/>
      <c r="P7" s="48" t="s">
        <v>217</v>
      </c>
      <c r="R7" s="48" t="s">
        <v>180</v>
      </c>
      <c r="T7" s="18" t="s">
        <v>213</v>
      </c>
    </row>
    <row r="8" spans="2:20" ht="14.5" customHeight="1" x14ac:dyDescent="0.35">
      <c r="B8" s="50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P8" s="48" t="s">
        <v>219</v>
      </c>
      <c r="R8" s="48" t="s">
        <v>198</v>
      </c>
      <c r="T8" s="18" t="s">
        <v>214</v>
      </c>
    </row>
    <row r="9" spans="2:20" x14ac:dyDescent="0.35">
      <c r="C9" s="69" t="s">
        <v>195</v>
      </c>
      <c r="D9" s="70" t="s">
        <v>222</v>
      </c>
      <c r="E9" s="70"/>
      <c r="F9" s="70"/>
      <c r="G9" s="70"/>
      <c r="H9" s="70"/>
      <c r="I9" s="70"/>
      <c r="J9" s="70"/>
      <c r="K9" s="70"/>
      <c r="L9" s="70"/>
      <c r="M9" s="70"/>
      <c r="N9" s="70"/>
      <c r="P9" s="48" t="s">
        <v>186</v>
      </c>
      <c r="R9" s="9" t="s">
        <v>189</v>
      </c>
      <c r="T9" s="9" t="s">
        <v>187</v>
      </c>
    </row>
    <row r="10" spans="2:20" x14ac:dyDescent="0.35">
      <c r="B10" s="50"/>
      <c r="C10" s="69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P10" s="9" t="s">
        <v>220</v>
      </c>
      <c r="R10" s="9" t="s">
        <v>189</v>
      </c>
      <c r="T10" s="9" t="s">
        <v>187</v>
      </c>
    </row>
    <row r="11" spans="2:20" x14ac:dyDescent="0.35">
      <c r="B11" s="50"/>
      <c r="P11" s="9" t="s">
        <v>220</v>
      </c>
      <c r="R11" s="9" t="s">
        <v>189</v>
      </c>
      <c r="T11" s="9" t="s">
        <v>187</v>
      </c>
    </row>
    <row r="12" spans="2:20" ht="14.5" customHeight="1" x14ac:dyDescent="0.35">
      <c r="B12" s="50">
        <v>2</v>
      </c>
      <c r="C12" s="15" t="s">
        <v>207</v>
      </c>
      <c r="P12" s="9" t="s">
        <v>220</v>
      </c>
      <c r="R12" s="9" t="s">
        <v>189</v>
      </c>
      <c r="T12" s="9" t="s">
        <v>187</v>
      </c>
    </row>
    <row r="13" spans="2:20" ht="15" thickBot="1" x14ac:dyDescent="0.4">
      <c r="C13" s="51" t="s">
        <v>192</v>
      </c>
      <c r="D13" s="15" t="s">
        <v>241</v>
      </c>
      <c r="P13" s="10" t="s">
        <v>220</v>
      </c>
      <c r="R13" s="10" t="s">
        <v>189</v>
      </c>
      <c r="T13" s="10" t="s">
        <v>187</v>
      </c>
    </row>
    <row r="14" spans="2:20" x14ac:dyDescent="0.35">
      <c r="C14" s="51" t="s">
        <v>193</v>
      </c>
      <c r="D14" s="15" t="s">
        <v>245</v>
      </c>
    </row>
    <row r="16" spans="2:20" ht="14.5" customHeight="1" x14ac:dyDescent="0.35">
      <c r="B16" s="50">
        <v>3</v>
      </c>
      <c r="C16" s="15" t="s">
        <v>210</v>
      </c>
    </row>
    <row r="17" spans="2:14" x14ac:dyDescent="0.35">
      <c r="B17" s="50"/>
      <c r="C17" s="69" t="s">
        <v>192</v>
      </c>
      <c r="D17" s="70" t="s">
        <v>225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2:14" ht="14.5" customHeight="1" x14ac:dyDescent="0.35">
      <c r="B18" s="50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2:14" x14ac:dyDescent="0.35">
      <c r="B19" s="50"/>
      <c r="C19" s="69" t="s">
        <v>193</v>
      </c>
      <c r="D19" s="70" t="s">
        <v>226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2:14" x14ac:dyDescent="0.35">
      <c r="B20" s="50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2:14" x14ac:dyDescent="0.35">
      <c r="C21" s="51"/>
      <c r="D21" s="52"/>
    </row>
    <row r="22" spans="2:14" x14ac:dyDescent="0.35">
      <c r="B22" s="50">
        <v>4</v>
      </c>
      <c r="C22" s="15" t="s">
        <v>233</v>
      </c>
    </row>
    <row r="23" spans="2:14" x14ac:dyDescent="0.35">
      <c r="B23" s="50"/>
      <c r="C23" s="51" t="s">
        <v>192</v>
      </c>
      <c r="D23" s="15" t="s">
        <v>227</v>
      </c>
    </row>
    <row r="24" spans="2:14" x14ac:dyDescent="0.35">
      <c r="B24" s="50"/>
      <c r="C24" s="51" t="s">
        <v>193</v>
      </c>
      <c r="D24" s="15" t="s">
        <v>228</v>
      </c>
    </row>
    <row r="25" spans="2:14" x14ac:dyDescent="0.35">
      <c r="B25" s="50"/>
      <c r="C25" s="51" t="s">
        <v>194</v>
      </c>
      <c r="D25" s="52" t="s">
        <v>229</v>
      </c>
    </row>
    <row r="26" spans="2:14" x14ac:dyDescent="0.35">
      <c r="B26" s="50"/>
      <c r="C26" s="51" t="s">
        <v>195</v>
      </c>
      <c r="D26" s="52" t="s">
        <v>230</v>
      </c>
    </row>
    <row r="27" spans="2:14" x14ac:dyDescent="0.35">
      <c r="C27" s="51" t="s">
        <v>196</v>
      </c>
      <c r="D27" s="53" t="s">
        <v>231</v>
      </c>
    </row>
    <row r="29" spans="2:14" x14ac:dyDescent="0.35"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2:14" x14ac:dyDescent="0.35"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2:14" x14ac:dyDescent="0.35">
      <c r="B31" s="50"/>
      <c r="C31" s="51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2:14" ht="14.5" customHeight="1" x14ac:dyDescent="0.35"/>
    <row r="34" spans="2:14" x14ac:dyDescent="0.35">
      <c r="B34" s="50"/>
      <c r="C34" s="51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41" spans="2:14" ht="14.5" customHeight="1" x14ac:dyDescent="0.35"/>
  </sheetData>
  <sheetProtection algorithmName="SHA-512" hashValue="l0oxF9BSu1Nlw94duC4QP/DgqHPNwBaRM971FvctBwLpjOVdo3KiqKAmAMmmS8PL3AIKFKZEOpMdKXwo9nX2ow==" saltValue="32bhKDBxyInqvnTw8TcRFg==" spinCount="100000" sheet="1" objects="1" scenarios="1"/>
  <mergeCells count="11">
    <mergeCell ref="C17:C18"/>
    <mergeCell ref="D17:N18"/>
    <mergeCell ref="C19:C20"/>
    <mergeCell ref="D19:N20"/>
    <mergeCell ref="Q2:T2"/>
    <mergeCell ref="C5:C6"/>
    <mergeCell ref="D5:N6"/>
    <mergeCell ref="C7:C8"/>
    <mergeCell ref="D7:N8"/>
    <mergeCell ref="C9:C10"/>
    <mergeCell ref="D9:N10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Lookup!$B$3:$B$175</xm:f>
          </x14:formula1>
          <xm:sqref>Q2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0"/>
  <sheetViews>
    <sheetView showGridLines="0" tabSelected="1" zoomScale="95" zoomScaleNormal="95" workbookViewId="0">
      <pane xSplit="5" ySplit="5" topLeftCell="F6" activePane="bottomRight" state="frozen"/>
      <selection activeCell="D11" sqref="D11:D14"/>
      <selection pane="topRight" activeCell="D11" sqref="D11:D14"/>
      <selection pane="bottomLeft" activeCell="D11" sqref="D11:D14"/>
      <selection pane="bottomRight" activeCell="N6" sqref="N6"/>
    </sheetView>
  </sheetViews>
  <sheetFormatPr defaultColWidth="8.81640625" defaultRowHeight="14.5" outlineLevelCol="1" x14ac:dyDescent="0.35"/>
  <cols>
    <col min="1" max="1" width="2.1796875" style="15" customWidth="1"/>
    <col min="2" max="2" width="1.1796875" style="15" customWidth="1"/>
    <col min="3" max="3" width="42.453125" style="15" hidden="1" customWidth="1" outlineLevel="1"/>
    <col min="4" max="4" width="9.1796875" style="15" hidden="1" customWidth="1" outlineLevel="1"/>
    <col min="5" max="5" width="26.54296875" style="15" customWidth="1" collapsed="1"/>
    <col min="6" max="6" width="2.453125" style="15" customWidth="1"/>
    <col min="7" max="7" width="14.453125" style="15" customWidth="1"/>
    <col min="8" max="8" width="17" style="15" customWidth="1"/>
    <col min="9" max="9" width="20.1796875" style="15" customWidth="1"/>
    <col min="10" max="10" width="2.453125" style="15" customWidth="1"/>
    <col min="11" max="12" width="21.54296875" style="15" customWidth="1"/>
    <col min="13" max="13" width="21.54296875" style="15" hidden="1" customWidth="1" outlineLevel="1"/>
    <col min="14" max="14" width="2.1796875" style="15" customWidth="1" collapsed="1"/>
    <col min="15" max="15" width="2.453125" style="15" customWidth="1"/>
    <col min="16" max="16384" width="8.81640625" style="15"/>
  </cols>
  <sheetData>
    <row r="1" spans="2:14" ht="7.4" customHeight="1" x14ac:dyDescent="0.35"/>
    <row r="2" spans="2:14" x14ac:dyDescent="0.35">
      <c r="E2" s="16" t="s">
        <v>238</v>
      </c>
    </row>
    <row r="3" spans="2:14" ht="7.4" customHeight="1" thickBot="1" x14ac:dyDescent="0.4"/>
    <row r="4" spans="2:14" ht="30" customHeight="1" x14ac:dyDescent="0.35">
      <c r="B4" s="73"/>
      <c r="C4" s="74"/>
      <c r="D4" s="74"/>
      <c r="E4" s="75"/>
      <c r="G4" s="76" t="s">
        <v>242</v>
      </c>
      <c r="H4" s="77"/>
      <c r="I4" s="78"/>
      <c r="K4" s="76" t="s">
        <v>237</v>
      </c>
      <c r="L4" s="77"/>
      <c r="M4" s="77"/>
      <c r="N4" s="78"/>
    </row>
    <row r="5" spans="2:14" ht="43.5" x14ac:dyDescent="0.35">
      <c r="B5" s="20"/>
      <c r="C5" s="21" t="s">
        <v>0</v>
      </c>
      <c r="D5" s="22" t="s">
        <v>174</v>
      </c>
      <c r="E5" s="23" t="s">
        <v>182</v>
      </c>
      <c r="G5" s="24" t="s">
        <v>234</v>
      </c>
      <c r="H5" s="25" t="s">
        <v>235</v>
      </c>
      <c r="I5" s="26" t="s">
        <v>236</v>
      </c>
      <c r="K5" s="24" t="s">
        <v>243</v>
      </c>
      <c r="L5" s="25" t="s">
        <v>244</v>
      </c>
      <c r="M5" s="25" t="s">
        <v>240</v>
      </c>
      <c r="N5" s="26"/>
    </row>
    <row r="6" spans="2:14" x14ac:dyDescent="0.35">
      <c r="B6" s="27"/>
      <c r="C6" s="55" t="s">
        <v>55</v>
      </c>
      <c r="D6" s="28">
        <f>INDEX(Lookup!C:C,MATCH(C6,Lookup!B:B,0))</f>
        <v>0</v>
      </c>
      <c r="E6" s="29" t="s">
        <v>239</v>
      </c>
      <c r="G6" s="3">
        <v>114</v>
      </c>
      <c r="H6" s="4">
        <v>0</v>
      </c>
      <c r="I6" s="5">
        <v>0</v>
      </c>
      <c r="K6" s="3">
        <v>0</v>
      </c>
      <c r="L6" s="4">
        <v>0</v>
      </c>
      <c r="M6" s="67">
        <f>L6-K6</f>
        <v>0</v>
      </c>
      <c r="N6" s="68"/>
    </row>
    <row r="7" spans="2:14" ht="6.75" customHeight="1" thickBot="1" x14ac:dyDescent="0.4">
      <c r="B7" s="30"/>
      <c r="C7" s="31"/>
      <c r="D7" s="32"/>
      <c r="E7" s="33"/>
      <c r="G7" s="34"/>
      <c r="H7" s="35"/>
      <c r="I7" s="36"/>
      <c r="K7" s="34"/>
      <c r="L7" s="35"/>
      <c r="M7" s="35"/>
      <c r="N7" s="36"/>
    </row>
    <row r="9" spans="2:14" x14ac:dyDescent="0.35">
      <c r="E9" s="37"/>
    </row>
    <row r="10" spans="2:14" x14ac:dyDescent="0.35">
      <c r="E10" s="38"/>
    </row>
  </sheetData>
  <sheetProtection algorithmName="SHA-512" hashValue="HO5IOVsiSX2e6T/gLB6rX3sgJPXoq1OjbAxl656rMeftx4q+FJPYPZ2DYwhBCstJtNQKSX47ro1Pt+oSR4I6vw==" saltValue="ldxRnJD09NNamOsPCBdfHg==" spinCount="100000" sheet="1" objects="1" scenarios="1"/>
  <mergeCells count="3">
    <mergeCell ref="B4:E4"/>
    <mergeCell ref="G4:I4"/>
    <mergeCell ref="K4:N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28"/>
  <sheetViews>
    <sheetView showGridLines="0" zoomScale="85" zoomScaleNormal="85" workbookViewId="0">
      <pane xSplit="5" ySplit="5" topLeftCell="F6" activePane="bottomRight" state="frozen"/>
      <selection activeCell="D11" sqref="D11:D14"/>
      <selection pane="topRight" activeCell="D11" sqref="D11:D14"/>
      <selection pane="bottomLeft" activeCell="D11" sqref="D11:D14"/>
      <selection pane="bottomRight" activeCell="W16" sqref="W16"/>
    </sheetView>
  </sheetViews>
  <sheetFormatPr defaultColWidth="8.81640625" defaultRowHeight="14.5" outlineLevelCol="1" x14ac:dyDescent="0.35"/>
  <cols>
    <col min="1" max="1" width="2.1796875" style="15" customWidth="1"/>
    <col min="2" max="2" width="1.1796875" style="15" customWidth="1"/>
    <col min="3" max="3" width="42.453125" style="15" hidden="1" customWidth="1" outlineLevel="1"/>
    <col min="4" max="4" width="9.1796875" style="15" hidden="1" customWidth="1" outlineLevel="1"/>
    <col min="5" max="5" width="26.54296875" style="15" customWidth="1" collapsed="1"/>
    <col min="6" max="6" width="2.453125" style="15" customWidth="1"/>
    <col min="7" max="14" width="8.81640625" style="15"/>
    <col min="15" max="15" width="10.453125" style="15" bestFit="1" customWidth="1"/>
    <col min="16" max="16" width="2.453125" style="15" customWidth="1"/>
    <col min="17" max="25" width="9.54296875" style="15" customWidth="1"/>
    <col min="26" max="26" width="2.453125" style="15" customWidth="1"/>
    <col min="27" max="16384" width="8.81640625" style="15"/>
  </cols>
  <sheetData>
    <row r="1" spans="2:25" ht="7.4" customHeight="1" x14ac:dyDescent="0.35"/>
    <row r="2" spans="2:25" x14ac:dyDescent="0.35">
      <c r="E2" s="16" t="s">
        <v>246</v>
      </c>
    </row>
    <row r="3" spans="2:25" ht="7.4" customHeight="1" thickBot="1" x14ac:dyDescent="0.4"/>
    <row r="4" spans="2:25" ht="30" customHeight="1" x14ac:dyDescent="0.35">
      <c r="B4" s="73"/>
      <c r="C4" s="74"/>
      <c r="D4" s="74"/>
      <c r="E4" s="75"/>
      <c r="G4" s="76" t="s">
        <v>177</v>
      </c>
      <c r="H4" s="77"/>
      <c r="I4" s="77"/>
      <c r="J4" s="77"/>
      <c r="K4" s="77"/>
      <c r="L4" s="77"/>
      <c r="M4" s="77"/>
      <c r="N4" s="77"/>
      <c r="O4" s="78"/>
      <c r="Q4" s="76" t="s">
        <v>181</v>
      </c>
      <c r="R4" s="77"/>
      <c r="S4" s="77"/>
      <c r="T4" s="77"/>
      <c r="U4" s="77"/>
      <c r="V4" s="77"/>
      <c r="W4" s="77"/>
      <c r="X4" s="77"/>
      <c r="Y4" s="78"/>
    </row>
    <row r="5" spans="2:25" ht="29" x14ac:dyDescent="0.35">
      <c r="B5" s="20"/>
      <c r="C5" s="21" t="s">
        <v>0</v>
      </c>
      <c r="D5" s="22" t="s">
        <v>174</v>
      </c>
      <c r="E5" s="23" t="s">
        <v>182</v>
      </c>
      <c r="G5" s="24" t="str">
        <f>'Inputs &amp; Instructions'!$P$5</f>
        <v>Multi Staffing</v>
      </c>
      <c r="H5" s="25" t="str">
        <f>'Inputs &amp; Instructions'!$P$6</f>
        <v>1:1 Staffing</v>
      </c>
      <c r="I5" s="25" t="str">
        <f>'Inputs &amp; Instructions'!$P$7</f>
        <v>2:1 Staffing</v>
      </c>
      <c r="J5" s="25" t="str">
        <f>'Inputs &amp; Instructions'!$P$8</f>
        <v>3:1 Staffing</v>
      </c>
      <c r="K5" s="25" t="str">
        <f>'Inputs &amp; Instructions'!$P$9</f>
        <v>Solo</v>
      </c>
      <c r="L5" s="25" t="str">
        <f>IF('Inputs &amp; Instructions'!$P$10="Insert Other Staffing Levels","",'Inputs &amp; Instructions'!$P$10)</f>
        <v/>
      </c>
      <c r="M5" s="25" t="str">
        <f>IF('Inputs &amp; Instructions'!$P$11="Insert Other Staffing Levels","",'Inputs &amp; Instructions'!$P$11)</f>
        <v/>
      </c>
      <c r="N5" s="25" t="str">
        <f>IF('Inputs &amp; Instructions'!$P$12="Insert Other Staffing Levels","",'Inputs &amp; Instructions'!$P$12)</f>
        <v/>
      </c>
      <c r="O5" s="26" t="str">
        <f>IF('Inputs &amp; Instructions'!$P$13="Insert Other Staffing Levels","",'Inputs &amp; Instructions'!$P$13)</f>
        <v/>
      </c>
      <c r="Q5" s="24" t="str">
        <f>'Inputs &amp; Instructions'!$P$5</f>
        <v>Multi Staffing</v>
      </c>
      <c r="R5" s="25" t="str">
        <f>'Inputs &amp; Instructions'!$P$6</f>
        <v>1:1 Staffing</v>
      </c>
      <c r="S5" s="25" t="str">
        <f>'Inputs &amp; Instructions'!$P$7</f>
        <v>2:1 Staffing</v>
      </c>
      <c r="T5" s="25" t="str">
        <f>'Inputs &amp; Instructions'!$P$8</f>
        <v>3:1 Staffing</v>
      </c>
      <c r="U5" s="25" t="str">
        <f>'Inputs &amp; Instructions'!$P$9</f>
        <v>Solo</v>
      </c>
      <c r="V5" s="25" t="str">
        <f>IF('Inputs &amp; Instructions'!$P$10="Insert Other Staffing Levels","",'Inputs &amp; Instructions'!$P$10)</f>
        <v/>
      </c>
      <c r="W5" s="25" t="str">
        <f>IF('Inputs &amp; Instructions'!$P$11="Insert Other Staffing Levels","",'Inputs &amp; Instructions'!$P$11)</f>
        <v/>
      </c>
      <c r="X5" s="25" t="str">
        <f>IF('Inputs &amp; Instructions'!$P$12="Insert Other Staffing Levels","",'Inputs &amp; Instructions'!$P$12)</f>
        <v/>
      </c>
      <c r="Y5" s="26" t="str">
        <f>IF('Inputs &amp; Instructions'!$P$13="Insert Other Staffing Levels","",'Inputs &amp; Instructions'!$P$13)</f>
        <v/>
      </c>
    </row>
    <row r="6" spans="2:25" s="16" customFormat="1" x14ac:dyDescent="0.35">
      <c r="B6" s="54"/>
      <c r="C6" s="55"/>
      <c r="D6" s="28"/>
      <c r="E6" s="40" t="s">
        <v>208</v>
      </c>
      <c r="F6" s="56"/>
      <c r="G6" s="57"/>
      <c r="H6" s="58"/>
      <c r="I6" s="58"/>
      <c r="J6" s="58"/>
      <c r="K6" s="58"/>
      <c r="L6" s="58"/>
      <c r="M6" s="58"/>
      <c r="N6" s="58"/>
      <c r="O6" s="40"/>
      <c r="P6" s="56"/>
      <c r="Q6" s="59"/>
      <c r="R6" s="60"/>
      <c r="S6" s="60"/>
      <c r="T6" s="60"/>
      <c r="U6" s="60"/>
      <c r="V6" s="60"/>
      <c r="W6" s="60"/>
      <c r="X6" s="60"/>
      <c r="Y6" s="61"/>
    </row>
    <row r="7" spans="2:25" x14ac:dyDescent="0.35">
      <c r="B7" s="27"/>
      <c r="C7" s="55" t="str">
        <f>'Inputs &amp; Instructions'!$Q$2</f>
        <v>Wokingham Council</v>
      </c>
      <c r="D7" s="28">
        <f>INDEX(Lookup!C:C,MATCH(C7,Lookup!B:B,0))</f>
        <v>0</v>
      </c>
      <c r="E7" s="29" t="str">
        <f>IF('Inputs &amp; Instructions'!T5="Insert Other Category","",'Inputs &amp; Instructions'!T5)</f>
        <v>Care only</v>
      </c>
      <c r="F7" s="43"/>
      <c r="G7" s="41">
        <v>10</v>
      </c>
      <c r="H7" s="42">
        <v>2</v>
      </c>
      <c r="I7" s="42">
        <v>0</v>
      </c>
      <c r="J7" s="42">
        <v>0</v>
      </c>
      <c r="K7" s="42">
        <v>2</v>
      </c>
      <c r="L7" s="42"/>
      <c r="M7" s="42"/>
      <c r="N7" s="42"/>
      <c r="O7" s="29"/>
      <c r="P7" s="43"/>
      <c r="Q7" s="44">
        <v>3450</v>
      </c>
      <c r="R7" s="45">
        <v>3890</v>
      </c>
      <c r="S7" s="45"/>
      <c r="T7" s="45"/>
      <c r="U7" s="45">
        <v>5950</v>
      </c>
      <c r="V7" s="45"/>
      <c r="W7" s="45"/>
      <c r="X7" s="45"/>
      <c r="Y7" s="46"/>
    </row>
    <row r="8" spans="2:25" x14ac:dyDescent="0.35">
      <c r="B8" s="27"/>
      <c r="C8" s="55" t="str">
        <f>'Inputs &amp; Instructions'!$Q$2</f>
        <v>Wokingham Council</v>
      </c>
      <c r="D8" s="28">
        <f>INDEX(Lookup!C:C,MATCH(C8,Lookup!B:B,0))</f>
        <v>0</v>
      </c>
      <c r="E8" s="29" t="str">
        <f>IF('Inputs &amp; Instructions'!T6="Insert Other Category","",'Inputs &amp; Instructions'!T6)</f>
        <v>Care &amp; Therapy</v>
      </c>
      <c r="F8" s="43"/>
      <c r="G8" s="41">
        <v>2</v>
      </c>
      <c r="H8" s="42">
        <v>1</v>
      </c>
      <c r="I8" s="42">
        <v>0</v>
      </c>
      <c r="J8" s="42">
        <v>0</v>
      </c>
      <c r="K8" s="42">
        <v>0</v>
      </c>
      <c r="L8" s="42"/>
      <c r="M8" s="42"/>
      <c r="N8" s="42"/>
      <c r="O8" s="29"/>
      <c r="P8" s="43"/>
      <c r="Q8" s="44">
        <v>3650</v>
      </c>
      <c r="R8" s="45">
        <v>4150</v>
      </c>
      <c r="S8" s="45"/>
      <c r="T8" s="45"/>
      <c r="U8" s="45"/>
      <c r="V8" s="45"/>
      <c r="W8" s="45"/>
      <c r="X8" s="45"/>
      <c r="Y8" s="46"/>
    </row>
    <row r="9" spans="2:25" x14ac:dyDescent="0.35">
      <c r="B9" s="27"/>
      <c r="C9" s="55" t="str">
        <f>'Inputs &amp; Instructions'!$Q$2</f>
        <v>Wokingham Council</v>
      </c>
      <c r="D9" s="28">
        <f>INDEX(Lookup!C:C,MATCH(C9,Lookup!B:B,0))</f>
        <v>0</v>
      </c>
      <c r="E9" s="29" t="str">
        <f>IF('Inputs &amp; Instructions'!T7="Insert Other Category","",'Inputs &amp; Instructions'!T7)</f>
        <v>Care &amp; Education</v>
      </c>
      <c r="F9" s="43"/>
      <c r="G9" s="41">
        <v>3</v>
      </c>
      <c r="H9" s="42">
        <v>2</v>
      </c>
      <c r="I9" s="42">
        <v>0</v>
      </c>
      <c r="J9" s="42">
        <v>1</v>
      </c>
      <c r="K9" s="42">
        <v>0</v>
      </c>
      <c r="L9" s="42"/>
      <c r="M9" s="42"/>
      <c r="N9" s="42"/>
      <c r="O9" s="29"/>
      <c r="P9" s="43"/>
      <c r="Q9" s="44">
        <v>4250</v>
      </c>
      <c r="R9" s="45">
        <v>4625</v>
      </c>
      <c r="S9" s="45"/>
      <c r="T9" s="45">
        <v>5895</v>
      </c>
      <c r="U9" s="45"/>
      <c r="V9" s="45"/>
      <c r="W9" s="45"/>
      <c r="X9" s="45"/>
      <c r="Y9" s="46"/>
    </row>
    <row r="10" spans="2:25" x14ac:dyDescent="0.35">
      <c r="B10" s="27"/>
      <c r="C10" s="55" t="str">
        <f>'Inputs &amp; Instructions'!$Q$2</f>
        <v>Wokingham Council</v>
      </c>
      <c r="D10" s="28">
        <f>INDEX(Lookup!C:C,MATCH(C10,Lookup!B:B,0))</f>
        <v>0</v>
      </c>
      <c r="E10" s="29" t="str">
        <f>IF('Inputs &amp; Instructions'!T8="Insert Other Category","",'Inputs &amp; Instructions'!T8)</f>
        <v>Care, Therapy &amp; Education</v>
      </c>
      <c r="F10" s="43"/>
      <c r="G10" s="41">
        <v>6</v>
      </c>
      <c r="H10" s="42">
        <v>3</v>
      </c>
      <c r="I10" s="42">
        <v>1</v>
      </c>
      <c r="J10" s="42">
        <v>0</v>
      </c>
      <c r="K10" s="42">
        <v>0</v>
      </c>
      <c r="L10" s="42"/>
      <c r="M10" s="42"/>
      <c r="N10" s="42"/>
      <c r="O10" s="29"/>
      <c r="P10" s="43"/>
      <c r="Q10" s="44">
        <v>4850</v>
      </c>
      <c r="R10" s="45">
        <v>5525</v>
      </c>
      <c r="S10" s="45">
        <v>6150</v>
      </c>
      <c r="T10" s="45"/>
      <c r="U10" s="45"/>
      <c r="V10" s="45"/>
      <c r="W10" s="45"/>
      <c r="X10" s="45"/>
      <c r="Y10" s="46"/>
    </row>
    <row r="11" spans="2:25" x14ac:dyDescent="0.35">
      <c r="B11" s="27"/>
      <c r="C11" s="55" t="s">
        <v>55</v>
      </c>
      <c r="D11" s="28">
        <f>INDEX(Lookup!C:C,MATCH(C11,Lookup!B:B,0))</f>
        <v>0</v>
      </c>
      <c r="E11" s="29" t="str">
        <f>IF('Inputs &amp; Instructions'!T9="Insert Other Category","",'Inputs &amp; Instructions'!T9)</f>
        <v/>
      </c>
      <c r="F11" s="43"/>
      <c r="G11" s="41"/>
      <c r="H11" s="42"/>
      <c r="I11" s="42"/>
      <c r="J11" s="42"/>
      <c r="K11" s="42"/>
      <c r="L11" s="42"/>
      <c r="M11" s="42"/>
      <c r="N11" s="42"/>
      <c r="O11" s="29"/>
      <c r="P11" s="43"/>
      <c r="Q11" s="44"/>
      <c r="R11" s="45"/>
      <c r="S11" s="45"/>
      <c r="T11" s="45"/>
      <c r="U11" s="45"/>
      <c r="V11" s="45"/>
      <c r="W11" s="45"/>
      <c r="X11" s="45"/>
      <c r="Y11" s="46"/>
    </row>
    <row r="12" spans="2:25" s="16" customFormat="1" x14ac:dyDescent="0.35">
      <c r="B12" s="54"/>
      <c r="C12" s="55" t="s">
        <v>55</v>
      </c>
      <c r="D12" s="28">
        <f>INDEX(Lookup!C:C,MATCH(C12,Lookup!B:B,0))</f>
        <v>0</v>
      </c>
      <c r="E12" s="40" t="s">
        <v>178</v>
      </c>
      <c r="F12" s="56"/>
      <c r="G12" s="57">
        <v>21</v>
      </c>
      <c r="H12" s="58">
        <v>8</v>
      </c>
      <c r="I12" s="58">
        <v>1</v>
      </c>
      <c r="J12" s="58">
        <v>1</v>
      </c>
      <c r="K12" s="58">
        <v>2</v>
      </c>
      <c r="L12" s="58"/>
      <c r="M12" s="58"/>
      <c r="N12" s="58"/>
      <c r="O12" s="40"/>
      <c r="P12" s="56"/>
      <c r="Q12" s="59">
        <v>3826</v>
      </c>
      <c r="R12" s="60">
        <v>4895</v>
      </c>
      <c r="S12" s="60">
        <v>6150</v>
      </c>
      <c r="T12" s="60">
        <v>5895</v>
      </c>
      <c r="U12" s="60">
        <v>5950</v>
      </c>
      <c r="V12" s="60"/>
      <c r="W12" s="60"/>
      <c r="X12" s="60"/>
      <c r="Y12" s="61"/>
    </row>
    <row r="13" spans="2:25" s="16" customFormat="1" x14ac:dyDescent="0.35">
      <c r="B13" s="54"/>
      <c r="C13" s="55"/>
      <c r="D13" s="28"/>
      <c r="E13" s="40"/>
      <c r="F13" s="56"/>
      <c r="G13" s="57"/>
      <c r="H13" s="58"/>
      <c r="I13" s="58"/>
      <c r="J13" s="58"/>
      <c r="K13" s="58"/>
      <c r="L13" s="58"/>
      <c r="M13" s="58"/>
      <c r="N13" s="58"/>
      <c r="O13" s="40"/>
      <c r="P13" s="56"/>
      <c r="Q13" s="59"/>
      <c r="R13" s="60"/>
      <c r="S13" s="60"/>
      <c r="T13" s="60"/>
      <c r="U13" s="60"/>
      <c r="V13" s="60"/>
      <c r="W13" s="60"/>
      <c r="X13" s="60"/>
      <c r="Y13" s="61"/>
    </row>
    <row r="14" spans="2:25" s="16" customFormat="1" x14ac:dyDescent="0.35">
      <c r="B14" s="54"/>
      <c r="C14" s="55"/>
      <c r="D14" s="28"/>
      <c r="E14" s="40" t="s">
        <v>209</v>
      </c>
      <c r="F14" s="56"/>
      <c r="G14" s="57"/>
      <c r="H14" s="58"/>
      <c r="I14" s="58"/>
      <c r="J14" s="58"/>
      <c r="K14" s="58"/>
      <c r="L14" s="58"/>
      <c r="M14" s="58"/>
      <c r="N14" s="58"/>
      <c r="O14" s="40"/>
      <c r="P14" s="56"/>
      <c r="Q14" s="59"/>
      <c r="R14" s="60"/>
      <c r="S14" s="60"/>
      <c r="T14" s="60"/>
      <c r="U14" s="60"/>
      <c r="V14" s="60"/>
      <c r="W14" s="60"/>
      <c r="X14" s="60"/>
      <c r="Y14" s="61"/>
    </row>
    <row r="15" spans="2:25" x14ac:dyDescent="0.35">
      <c r="B15" s="27"/>
      <c r="C15" s="55" t="s">
        <v>55</v>
      </c>
      <c r="D15" s="28">
        <f>INDEX(Lookup!C:C,MATCH(C15,Lookup!B:B,0))</f>
        <v>0</v>
      </c>
      <c r="E15" s="29" t="str">
        <f>IF('Inputs &amp; Instructions'!T5="Insert Other Category","",'Inputs &amp; Instructions'!T5)</f>
        <v>Care only</v>
      </c>
      <c r="G15" s="3">
        <v>2</v>
      </c>
      <c r="H15" s="4"/>
      <c r="I15" s="4"/>
      <c r="J15" s="4"/>
      <c r="K15" s="4"/>
      <c r="L15" s="4"/>
      <c r="M15" s="4"/>
      <c r="N15" s="4"/>
      <c r="O15" s="5"/>
      <c r="Q15" s="6">
        <v>3786.92</v>
      </c>
      <c r="R15" s="7"/>
      <c r="S15" s="7">
        <v>7600</v>
      </c>
      <c r="T15" s="7"/>
      <c r="U15" s="7"/>
      <c r="V15" s="7"/>
      <c r="W15" s="7"/>
      <c r="X15" s="7"/>
      <c r="Y15" s="8"/>
    </row>
    <row r="16" spans="2:25" x14ac:dyDescent="0.35">
      <c r="B16" s="27"/>
      <c r="C16" s="55" t="s">
        <v>55</v>
      </c>
      <c r="D16" s="28">
        <f>INDEX(Lookup!C:C,MATCH(C16,Lookup!B:B,0))</f>
        <v>0</v>
      </c>
      <c r="E16" s="29" t="str">
        <f>IF('Inputs &amp; Instructions'!T6="Insert Other Category","",'Inputs &amp; Instructions'!T6)</f>
        <v>Care &amp; Therapy</v>
      </c>
      <c r="G16" s="3">
        <v>3</v>
      </c>
      <c r="H16" s="4"/>
      <c r="I16" s="4"/>
      <c r="J16" s="4"/>
      <c r="K16" s="4"/>
      <c r="L16" s="4"/>
      <c r="M16" s="4"/>
      <c r="N16" s="4"/>
      <c r="O16" s="5"/>
      <c r="Q16" s="6">
        <v>2850.18</v>
      </c>
      <c r="R16" s="7"/>
      <c r="S16" s="7">
        <v>6508</v>
      </c>
      <c r="T16" s="7"/>
      <c r="U16" s="7"/>
      <c r="V16" s="7"/>
      <c r="W16" s="7"/>
      <c r="X16" s="7"/>
      <c r="Y16" s="8"/>
    </row>
    <row r="17" spans="2:25" x14ac:dyDescent="0.35">
      <c r="B17" s="27"/>
      <c r="C17" s="55" t="s">
        <v>55</v>
      </c>
      <c r="D17" s="28">
        <f>INDEX(Lookup!C:C,MATCH(C17,Lookup!B:B,0))</f>
        <v>0</v>
      </c>
      <c r="E17" s="29" t="str">
        <f>IF('Inputs &amp; Instructions'!T7="Insert Other Category","",'Inputs &amp; Instructions'!T7)</f>
        <v>Care &amp; Education</v>
      </c>
      <c r="G17" s="3"/>
      <c r="H17" s="4"/>
      <c r="I17" s="4"/>
      <c r="J17" s="4"/>
      <c r="K17" s="4"/>
      <c r="L17" s="4"/>
      <c r="M17" s="4"/>
      <c r="N17" s="4"/>
      <c r="O17" s="5"/>
      <c r="Q17" s="6"/>
      <c r="R17" s="7"/>
      <c r="S17" s="7"/>
      <c r="T17" s="7"/>
      <c r="U17" s="7"/>
      <c r="V17" s="7"/>
      <c r="W17" s="7"/>
      <c r="X17" s="7"/>
      <c r="Y17" s="8"/>
    </row>
    <row r="18" spans="2:25" x14ac:dyDescent="0.35">
      <c r="B18" s="27"/>
      <c r="C18" s="55" t="s">
        <v>55</v>
      </c>
      <c r="D18" s="28">
        <f>INDEX(Lookup!C:C,MATCH(C18,Lookup!B:B,0))</f>
        <v>0</v>
      </c>
      <c r="E18" s="29" t="str">
        <f>IF('Inputs &amp; Instructions'!T8="Insert Other Category","",'Inputs &amp; Instructions'!T8)</f>
        <v>Care, Therapy &amp; Education</v>
      </c>
      <c r="G18" s="3">
        <v>1</v>
      </c>
      <c r="H18" s="4"/>
      <c r="I18" s="4"/>
      <c r="J18" s="4"/>
      <c r="K18" s="4"/>
      <c r="L18" s="4"/>
      <c r="M18" s="4"/>
      <c r="N18" s="4"/>
      <c r="O18" s="5"/>
      <c r="Q18" s="6">
        <v>4215</v>
      </c>
      <c r="R18" s="7"/>
      <c r="S18" s="7"/>
      <c r="T18" s="7"/>
      <c r="U18" s="7"/>
      <c r="V18" s="7"/>
      <c r="W18" s="7"/>
      <c r="X18" s="7"/>
      <c r="Y18" s="8"/>
    </row>
    <row r="19" spans="2:25" x14ac:dyDescent="0.35">
      <c r="B19" s="27"/>
      <c r="C19" s="55" t="s">
        <v>55</v>
      </c>
      <c r="D19" s="28">
        <f>INDEX(Lookup!C:C,MATCH(C19,Lookup!B:B,0))</f>
        <v>0</v>
      </c>
      <c r="E19" s="29" t="str">
        <f>IF('Inputs &amp; Instructions'!T9="Insert Other Category","",'Inputs &amp; Instructions'!T9)</f>
        <v/>
      </c>
      <c r="G19" s="3"/>
      <c r="H19" s="4"/>
      <c r="I19" s="4"/>
      <c r="J19" s="4"/>
      <c r="K19" s="4"/>
      <c r="L19" s="4"/>
      <c r="M19" s="4"/>
      <c r="N19" s="4"/>
      <c r="O19" s="5"/>
      <c r="Q19" s="6"/>
      <c r="R19" s="7"/>
      <c r="S19" s="7"/>
      <c r="T19" s="7"/>
      <c r="U19" s="7"/>
      <c r="V19" s="7"/>
      <c r="W19" s="7"/>
      <c r="X19" s="7"/>
      <c r="Y19" s="8"/>
    </row>
    <row r="20" spans="2:25" x14ac:dyDescent="0.35">
      <c r="B20" s="27"/>
      <c r="C20" s="55" t="s">
        <v>55</v>
      </c>
      <c r="D20" s="28">
        <f>INDEX(Lookup!C:C,MATCH(C20,Lookup!B:B,0))</f>
        <v>0</v>
      </c>
      <c r="E20" s="29" t="str">
        <f>IF('Inputs &amp; Instructions'!T10="Insert Other Category","",'Inputs &amp; Instructions'!T10)</f>
        <v/>
      </c>
      <c r="G20" s="3"/>
      <c r="H20" s="4"/>
      <c r="I20" s="4"/>
      <c r="J20" s="4"/>
      <c r="K20" s="4"/>
      <c r="L20" s="4"/>
      <c r="M20" s="4"/>
      <c r="N20" s="4"/>
      <c r="O20" s="5"/>
      <c r="Q20" s="6"/>
      <c r="R20" s="7"/>
      <c r="S20" s="7"/>
      <c r="T20" s="7"/>
      <c r="U20" s="7"/>
      <c r="V20" s="7"/>
      <c r="W20" s="7"/>
      <c r="X20" s="7"/>
      <c r="Y20" s="8"/>
    </row>
    <row r="21" spans="2:25" x14ac:dyDescent="0.35">
      <c r="B21" s="27"/>
      <c r="C21" s="55" t="s">
        <v>55</v>
      </c>
      <c r="D21" s="28">
        <f>INDEX(Lookup!C:C,MATCH(C21,Lookup!B:B,0))</f>
        <v>0</v>
      </c>
      <c r="E21" s="29" t="str">
        <f>IF('Inputs &amp; Instructions'!T11="Insert Other Category","",'Inputs &amp; Instructions'!T11)</f>
        <v/>
      </c>
      <c r="G21" s="3"/>
      <c r="H21" s="4"/>
      <c r="I21" s="4"/>
      <c r="J21" s="4"/>
      <c r="K21" s="4"/>
      <c r="L21" s="4"/>
      <c r="M21" s="4"/>
      <c r="N21" s="4"/>
      <c r="O21" s="5"/>
      <c r="Q21" s="6"/>
      <c r="R21" s="7"/>
      <c r="S21" s="7"/>
      <c r="T21" s="7"/>
      <c r="U21" s="7"/>
      <c r="V21" s="7"/>
      <c r="W21" s="7"/>
      <c r="X21" s="7"/>
      <c r="Y21" s="8"/>
    </row>
    <row r="22" spans="2:25" x14ac:dyDescent="0.35">
      <c r="B22" s="27"/>
      <c r="C22" s="55" t="s">
        <v>55</v>
      </c>
      <c r="D22" s="28">
        <f>INDEX(Lookup!C:C,MATCH(C22,Lookup!B:B,0))</f>
        <v>0</v>
      </c>
      <c r="E22" s="29" t="str">
        <f>IF('Inputs &amp; Instructions'!T12="Insert Other Category","",'Inputs &amp; Instructions'!T12)</f>
        <v/>
      </c>
      <c r="G22" s="3"/>
      <c r="H22" s="4"/>
      <c r="I22" s="4"/>
      <c r="J22" s="4"/>
      <c r="K22" s="4"/>
      <c r="L22" s="4"/>
      <c r="M22" s="4"/>
      <c r="N22" s="4"/>
      <c r="O22" s="5"/>
      <c r="Q22" s="6"/>
      <c r="R22" s="7"/>
      <c r="S22" s="7"/>
      <c r="T22" s="7"/>
      <c r="U22" s="7"/>
      <c r="V22" s="7"/>
      <c r="W22" s="7"/>
      <c r="X22" s="7"/>
      <c r="Y22" s="8"/>
    </row>
    <row r="23" spans="2:25" x14ac:dyDescent="0.35">
      <c r="B23" s="27"/>
      <c r="C23" s="55" t="s">
        <v>55</v>
      </c>
      <c r="D23" s="28">
        <f>INDEX(Lookup!C:C,MATCH(C23,Lookup!B:B,0))</f>
        <v>0</v>
      </c>
      <c r="E23" s="29" t="str">
        <f>IF('Inputs &amp; Instructions'!T13="Insert Other Category","",'Inputs &amp; Instructions'!T13)</f>
        <v/>
      </c>
      <c r="G23" s="3"/>
      <c r="H23" s="4"/>
      <c r="I23" s="4"/>
      <c r="J23" s="4"/>
      <c r="K23" s="4"/>
      <c r="L23" s="4"/>
      <c r="M23" s="4"/>
      <c r="N23" s="4"/>
      <c r="O23" s="5"/>
      <c r="Q23" s="6"/>
      <c r="R23" s="7"/>
      <c r="S23" s="7"/>
      <c r="T23" s="7"/>
      <c r="U23" s="7"/>
      <c r="V23" s="7"/>
      <c r="W23" s="7"/>
      <c r="X23" s="7"/>
      <c r="Y23" s="8"/>
    </row>
    <row r="24" spans="2:25" x14ac:dyDescent="0.35">
      <c r="B24" s="27"/>
      <c r="C24" s="55" t="s">
        <v>55</v>
      </c>
      <c r="D24" s="28">
        <f>INDEX(Lookup!C:C,MATCH(C24,Lookup!B:B,0))</f>
        <v>0</v>
      </c>
      <c r="E24" s="40" t="s">
        <v>178</v>
      </c>
      <c r="G24" s="3"/>
      <c r="H24" s="4"/>
      <c r="I24" s="4"/>
      <c r="J24" s="4"/>
      <c r="K24" s="4"/>
      <c r="L24" s="4"/>
      <c r="M24" s="4"/>
      <c r="N24" s="4"/>
      <c r="O24" s="5"/>
      <c r="Q24" s="6"/>
      <c r="R24" s="7"/>
      <c r="S24" s="7"/>
      <c r="T24" s="7"/>
      <c r="U24" s="7"/>
      <c r="V24" s="7"/>
      <c r="W24" s="7"/>
      <c r="X24" s="7"/>
      <c r="Y24" s="8"/>
    </row>
    <row r="25" spans="2:25" ht="6.75" customHeight="1" thickBot="1" x14ac:dyDescent="0.4">
      <c r="B25" s="30"/>
      <c r="C25" s="31"/>
      <c r="D25" s="32"/>
      <c r="E25" s="33"/>
      <c r="G25" s="34"/>
      <c r="H25" s="35"/>
      <c r="I25" s="35"/>
      <c r="J25" s="35"/>
      <c r="K25" s="35"/>
      <c r="L25" s="35"/>
      <c r="M25" s="35"/>
      <c r="N25" s="35"/>
      <c r="O25" s="36"/>
      <c r="Q25" s="34"/>
      <c r="R25" s="35"/>
      <c r="S25" s="35"/>
      <c r="T25" s="35"/>
      <c r="U25" s="35"/>
      <c r="V25" s="35"/>
      <c r="W25" s="35"/>
      <c r="X25" s="35"/>
      <c r="Y25" s="36"/>
    </row>
    <row r="27" spans="2:25" x14ac:dyDescent="0.35">
      <c r="E27" s="37"/>
    </row>
    <row r="28" spans="2:25" x14ac:dyDescent="0.35">
      <c r="E28" s="38"/>
    </row>
  </sheetData>
  <sheetProtection algorithmName="SHA-512" hashValue="KDI6QPI4LWCD1jgfyUj2MWBsRt7iD9P7upJO5rMBMIm0sE1jiVoFUAMVafRAXXVuRsslZOH7xq14jwt0RDcQ1g==" saltValue="YzjbO5A0swNlkrr/tOzmAA==" spinCount="100000" sheet="1" objects="1" scenarios="1"/>
  <mergeCells count="3">
    <mergeCell ref="B4:E4"/>
    <mergeCell ref="G4:O4"/>
    <mergeCell ref="Q4:Y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J54"/>
  <sheetViews>
    <sheetView showGridLines="0" zoomScale="85" zoomScaleNormal="85" workbookViewId="0">
      <pane xSplit="6" ySplit="5" topLeftCell="G6" activePane="bottomRight" state="frozen"/>
      <selection activeCell="D11" sqref="D11:D14"/>
      <selection pane="topRight" activeCell="D11" sqref="D11:D14"/>
      <selection pane="bottomLeft" activeCell="D11" sqref="D11:D14"/>
      <selection pane="bottomRight" activeCell="T16" sqref="T16"/>
    </sheetView>
  </sheetViews>
  <sheetFormatPr defaultColWidth="8.81640625" defaultRowHeight="14.5" outlineLevelCol="1" x14ac:dyDescent="0.35"/>
  <cols>
    <col min="1" max="1" width="2.1796875" style="15" customWidth="1"/>
    <col min="2" max="2" width="1.1796875" style="15" customWidth="1"/>
    <col min="3" max="3" width="42.453125" style="15" hidden="1" customWidth="1" outlineLevel="1"/>
    <col min="4" max="4" width="9.1796875" style="15" hidden="1" customWidth="1" outlineLevel="1"/>
    <col min="5" max="5" width="45.54296875" style="15" customWidth="1" collapsed="1"/>
    <col min="6" max="6" width="39.453125" style="15" bestFit="1" customWidth="1"/>
    <col min="7" max="7" width="2.453125" style="15" customWidth="1"/>
    <col min="8" max="15" width="8.81640625" style="15"/>
    <col min="16" max="16" width="10.453125" style="15" bestFit="1" customWidth="1"/>
    <col min="17" max="17" width="2.453125" style="15" customWidth="1"/>
    <col min="18" max="26" width="9.54296875" style="15" customWidth="1"/>
    <col min="27" max="27" width="2.453125" style="15" customWidth="1"/>
    <col min="28" max="36" width="12.453125" style="15" customWidth="1"/>
    <col min="37" max="16384" width="8.81640625" style="15"/>
  </cols>
  <sheetData>
    <row r="1" spans="2:36" ht="6" customHeight="1" x14ac:dyDescent="0.35"/>
    <row r="2" spans="2:36" x14ac:dyDescent="0.35">
      <c r="E2" s="16" t="s">
        <v>247</v>
      </c>
    </row>
    <row r="3" spans="2:36" ht="6" customHeight="1" thickBot="1" x14ac:dyDescent="0.4"/>
    <row r="4" spans="2:36" ht="30" customHeight="1" x14ac:dyDescent="0.35">
      <c r="B4" s="73" t="s">
        <v>188</v>
      </c>
      <c r="C4" s="74"/>
      <c r="D4" s="74"/>
      <c r="E4" s="74"/>
      <c r="F4" s="75"/>
      <c r="H4" s="76" t="s">
        <v>177</v>
      </c>
      <c r="I4" s="77"/>
      <c r="J4" s="77"/>
      <c r="K4" s="77"/>
      <c r="L4" s="77"/>
      <c r="M4" s="77"/>
      <c r="N4" s="77"/>
      <c r="O4" s="77"/>
      <c r="P4" s="78"/>
      <c r="R4" s="76" t="s">
        <v>181</v>
      </c>
      <c r="S4" s="77"/>
      <c r="T4" s="77"/>
      <c r="U4" s="77"/>
      <c r="V4" s="77"/>
      <c r="W4" s="77"/>
      <c r="X4" s="77"/>
      <c r="Y4" s="77"/>
      <c r="Z4" s="78"/>
      <c r="AB4" s="76" t="s">
        <v>204</v>
      </c>
      <c r="AC4" s="77"/>
      <c r="AD4" s="77"/>
      <c r="AE4" s="77"/>
      <c r="AF4" s="77"/>
      <c r="AG4" s="77"/>
      <c r="AH4" s="77"/>
      <c r="AI4" s="77"/>
      <c r="AJ4" s="78"/>
    </row>
    <row r="5" spans="2:36" ht="29" x14ac:dyDescent="0.35">
      <c r="B5" s="20"/>
      <c r="C5" s="21" t="s">
        <v>0</v>
      </c>
      <c r="D5" s="22" t="s">
        <v>174</v>
      </c>
      <c r="E5" s="22" t="s">
        <v>176</v>
      </c>
      <c r="F5" s="23" t="s">
        <v>175</v>
      </c>
      <c r="H5" s="24" t="str">
        <f>'Inputs &amp; Instructions'!$P$5</f>
        <v>Multi Staffing</v>
      </c>
      <c r="I5" s="25" t="str">
        <f>'Inputs &amp; Instructions'!$P$6</f>
        <v>1:1 Staffing</v>
      </c>
      <c r="J5" s="25" t="str">
        <f>'Inputs &amp; Instructions'!$P$7</f>
        <v>2:1 Staffing</v>
      </c>
      <c r="K5" s="25" t="str">
        <f>'Inputs &amp; Instructions'!$P$8</f>
        <v>3:1 Staffing</v>
      </c>
      <c r="L5" s="25" t="str">
        <f>'Inputs &amp; Instructions'!$P$9</f>
        <v>Solo</v>
      </c>
      <c r="M5" s="25" t="str">
        <f>IF('Inputs &amp; Instructions'!$P$10="Insert Other Staffing Levels","",'Inputs &amp; Instructions'!$P$10)</f>
        <v/>
      </c>
      <c r="N5" s="25" t="str">
        <f>IF('Inputs &amp; Instructions'!$P$11="Insert Other Staffing Levels","",'Inputs &amp; Instructions'!$P$11)</f>
        <v/>
      </c>
      <c r="O5" s="25" t="str">
        <f>IF('Inputs &amp; Instructions'!$P$12="Insert Other Staffing Levels","",'Inputs &amp; Instructions'!$P$12)</f>
        <v/>
      </c>
      <c r="P5" s="26" t="str">
        <f>IF('Inputs &amp; Instructions'!$P$13="Insert Other Staffing Levels","",'Inputs &amp; Instructions'!$P$13)</f>
        <v/>
      </c>
      <c r="R5" s="24" t="str">
        <f>'Inputs &amp; Instructions'!$P$5</f>
        <v>Multi Staffing</v>
      </c>
      <c r="S5" s="25" t="str">
        <f>'Inputs &amp; Instructions'!$P$6</f>
        <v>1:1 Staffing</v>
      </c>
      <c r="T5" s="25" t="str">
        <f>'Inputs &amp; Instructions'!$P$7</f>
        <v>2:1 Staffing</v>
      </c>
      <c r="U5" s="25" t="str">
        <f>'Inputs &amp; Instructions'!$P$8</f>
        <v>3:1 Staffing</v>
      </c>
      <c r="V5" s="25" t="str">
        <f>'Inputs &amp; Instructions'!$P$9</f>
        <v>Solo</v>
      </c>
      <c r="W5" s="25" t="str">
        <f>IF('Inputs &amp; Instructions'!$P$10="Insert Other Staffing Levels","",'Inputs &amp; Instructions'!$P$10)</f>
        <v/>
      </c>
      <c r="X5" s="25" t="str">
        <f>IF('Inputs &amp; Instructions'!$P$11="Insert Other Staffing Levels","",'Inputs &amp; Instructions'!$P$11)</f>
        <v/>
      </c>
      <c r="Y5" s="25" t="str">
        <f>IF('Inputs &amp; Instructions'!$P$12="Insert Other Staffing Levels","",'Inputs &amp; Instructions'!$P$12)</f>
        <v/>
      </c>
      <c r="Z5" s="26" t="str">
        <f>IF('Inputs &amp; Instructions'!$P$13="Insert Other Staffing Levels","",'Inputs &amp; Instructions'!$P$13)</f>
        <v/>
      </c>
      <c r="AB5" s="24" t="str">
        <f>'Inputs &amp; Instructions'!$R$5</f>
        <v>Sibling</v>
      </c>
      <c r="AC5" s="25" t="str">
        <f>'Inputs &amp; Instructions'!$R$6</f>
        <v>Long Term</v>
      </c>
      <c r="AD5" s="25" t="str">
        <f>'Inputs &amp; Instructions'!$R$7</f>
        <v>Permanency</v>
      </c>
      <c r="AE5" s="25" t="str">
        <f>IF('Inputs &amp; Instructions'!$R$8="Insert Other Discount","",'Inputs &amp; Instructions'!$R$8)</f>
        <v>Volume</v>
      </c>
      <c r="AF5" s="25" t="str">
        <f>IF('Inputs &amp; Instructions'!$R$9="Insert Other Discount","",'Inputs &amp; Instructions'!$R$9)</f>
        <v/>
      </c>
      <c r="AG5" s="25" t="str">
        <f>IF('Inputs &amp; Instructions'!$R$10="Insert Other Discount","",'Inputs &amp; Instructions'!$R$10)</f>
        <v/>
      </c>
      <c r="AH5" s="25" t="str">
        <f>IF('Inputs &amp; Instructions'!$R$11="Insert Other Discount","",'Inputs &amp; Instructions'!$R$11)</f>
        <v/>
      </c>
      <c r="AI5" s="25" t="str">
        <f>IF('Inputs &amp; Instructions'!$R$12="Insert Other Discount","",'Inputs &amp; Instructions'!$R$12)</f>
        <v/>
      </c>
      <c r="AJ5" s="26" t="str">
        <f>IF('Inputs &amp; Instructions'!$R$13="Insert Other Discount","",'Inputs &amp; Instructions'!$R$13)</f>
        <v/>
      </c>
    </row>
    <row r="6" spans="2:36" s="43" customFormat="1" x14ac:dyDescent="0.35">
      <c r="B6" s="47"/>
      <c r="C6" s="39" t="str">
        <f>'Inputs &amp; Instructions'!$Q$2</f>
        <v>Wokingham Council</v>
      </c>
      <c r="D6" s="42">
        <f>INDEX(Lookup!C:C,MATCH(C6,Lookup!B:B,0))</f>
        <v>0</v>
      </c>
      <c r="E6" s="58" t="s">
        <v>208</v>
      </c>
      <c r="F6" s="62"/>
      <c r="H6" s="41"/>
      <c r="I6" s="42"/>
      <c r="J6" s="42"/>
      <c r="K6" s="42"/>
      <c r="L6" s="42"/>
      <c r="M6" s="42"/>
      <c r="N6" s="42"/>
      <c r="O6" s="42"/>
      <c r="P6" s="29"/>
      <c r="R6" s="44"/>
      <c r="S6" s="45"/>
      <c r="T6" s="45"/>
      <c r="U6" s="45"/>
      <c r="V6" s="45"/>
      <c r="W6" s="45"/>
      <c r="X6" s="45"/>
      <c r="Y6" s="45"/>
      <c r="Z6" s="46"/>
      <c r="AB6" s="63"/>
      <c r="AC6" s="64"/>
      <c r="AD6" s="64"/>
      <c r="AE6" s="64"/>
      <c r="AF6" s="64"/>
      <c r="AG6" s="64"/>
      <c r="AH6" s="64"/>
      <c r="AI6" s="64"/>
      <c r="AJ6" s="65"/>
    </row>
    <row r="7" spans="2:36" x14ac:dyDescent="0.35">
      <c r="B7" s="27"/>
      <c r="C7" s="55" t="str">
        <f>'Inputs &amp; Instructions'!$Q$2</f>
        <v>Wokingham Council</v>
      </c>
      <c r="D7" s="28">
        <f>INDEX(Lookup!C:C,MATCH(C7,Lookup!B:B,0))</f>
        <v>0</v>
      </c>
      <c r="E7" s="42" t="s">
        <v>205</v>
      </c>
      <c r="F7" s="62" t="s">
        <v>183</v>
      </c>
      <c r="G7" s="43"/>
      <c r="H7" s="41">
        <v>8</v>
      </c>
      <c r="I7" s="42">
        <v>5</v>
      </c>
      <c r="J7" s="42">
        <v>1</v>
      </c>
      <c r="K7" s="42">
        <v>0</v>
      </c>
      <c r="L7" s="42">
        <v>1</v>
      </c>
      <c r="M7" s="42"/>
      <c r="N7" s="42"/>
      <c r="O7" s="42"/>
      <c r="P7" s="29"/>
      <c r="Q7" s="43"/>
      <c r="R7" s="44">
        <v>3615</v>
      </c>
      <c r="S7" s="45">
        <v>4715</v>
      </c>
      <c r="T7" s="45">
        <v>6150</v>
      </c>
      <c r="U7" s="45"/>
      <c r="V7" s="45">
        <v>5700</v>
      </c>
      <c r="W7" s="45"/>
      <c r="X7" s="45"/>
      <c r="Y7" s="45"/>
      <c r="Z7" s="46"/>
      <c r="AA7" s="43"/>
      <c r="AB7" s="63">
        <v>0</v>
      </c>
      <c r="AC7" s="64">
        <v>0.03</v>
      </c>
      <c r="AD7" s="64">
        <v>0</v>
      </c>
      <c r="AE7" s="64">
        <v>0.05</v>
      </c>
      <c r="AF7" s="64"/>
      <c r="AG7" s="64"/>
      <c r="AH7" s="64"/>
      <c r="AI7" s="64"/>
      <c r="AJ7" s="65"/>
    </row>
    <row r="8" spans="2:36" x14ac:dyDescent="0.35">
      <c r="B8" s="27"/>
      <c r="C8" s="55" t="str">
        <f>'Inputs &amp; Instructions'!$Q$2</f>
        <v>Wokingham Council</v>
      </c>
      <c r="D8" s="28">
        <f>INDEX(Lookup!C:C,MATCH(C8,Lookup!B:B,0))</f>
        <v>0</v>
      </c>
      <c r="E8" s="42" t="s">
        <v>206</v>
      </c>
      <c r="F8" s="62" t="s">
        <v>184</v>
      </c>
      <c r="G8" s="43"/>
      <c r="H8" s="41">
        <v>13</v>
      </c>
      <c r="I8" s="42">
        <v>3</v>
      </c>
      <c r="J8" s="42">
        <v>0</v>
      </c>
      <c r="K8" s="42">
        <v>1</v>
      </c>
      <c r="L8" s="42">
        <v>1</v>
      </c>
      <c r="M8" s="42"/>
      <c r="N8" s="42"/>
      <c r="O8" s="42"/>
      <c r="P8" s="29"/>
      <c r="Q8" s="43"/>
      <c r="R8" s="44">
        <v>3895</v>
      </c>
      <c r="S8" s="45">
        <v>5285</v>
      </c>
      <c r="T8" s="45"/>
      <c r="U8" s="45">
        <v>5895</v>
      </c>
      <c r="V8" s="45">
        <v>6050</v>
      </c>
      <c r="W8" s="45"/>
      <c r="X8" s="45"/>
      <c r="Y8" s="45"/>
      <c r="Z8" s="46"/>
      <c r="AA8" s="43"/>
      <c r="AB8" s="63">
        <v>2.5000000000000001E-2</v>
      </c>
      <c r="AC8" s="64">
        <v>0</v>
      </c>
      <c r="AD8" s="64">
        <v>0</v>
      </c>
      <c r="AE8" s="64">
        <v>0</v>
      </c>
      <c r="AF8" s="64"/>
      <c r="AG8" s="64"/>
      <c r="AH8" s="64"/>
      <c r="AI8" s="64"/>
      <c r="AJ8" s="65"/>
    </row>
    <row r="9" spans="2:36" s="43" customFormat="1" x14ac:dyDescent="0.35">
      <c r="B9" s="47"/>
      <c r="C9" s="39" t="str">
        <f>'Inputs &amp; Instructions'!$Q$2</f>
        <v>Wokingham Council</v>
      </c>
      <c r="D9" s="42">
        <f>INDEX(Lookup!C:C,MATCH(C9,Lookup!B:B,0))</f>
        <v>0</v>
      </c>
      <c r="E9" s="42"/>
      <c r="F9" s="62"/>
      <c r="H9" s="41"/>
      <c r="I9" s="42"/>
      <c r="J9" s="42"/>
      <c r="K9" s="42"/>
      <c r="L9" s="42"/>
      <c r="M9" s="42"/>
      <c r="N9" s="42"/>
      <c r="O9" s="42"/>
      <c r="P9" s="29"/>
      <c r="R9" s="44"/>
      <c r="S9" s="45"/>
      <c r="T9" s="45"/>
      <c r="U9" s="45"/>
      <c r="V9" s="45"/>
      <c r="W9" s="45"/>
      <c r="X9" s="45"/>
      <c r="Y9" s="45"/>
      <c r="Z9" s="46"/>
      <c r="AB9" s="63"/>
      <c r="AC9" s="64"/>
      <c r="AD9" s="64"/>
      <c r="AE9" s="64"/>
      <c r="AF9" s="64"/>
      <c r="AG9" s="64"/>
      <c r="AH9" s="64"/>
      <c r="AI9" s="64"/>
      <c r="AJ9" s="65"/>
    </row>
    <row r="10" spans="2:36" s="43" customFormat="1" x14ac:dyDescent="0.35">
      <c r="B10" s="47"/>
      <c r="C10" s="39" t="str">
        <f>'Inputs &amp; Instructions'!$Q$2</f>
        <v>Wokingham Council</v>
      </c>
      <c r="D10" s="42">
        <f>INDEX(Lookup!C:C,MATCH(C10,Lookup!B:B,0))</f>
        <v>0</v>
      </c>
      <c r="E10" s="58" t="s">
        <v>209</v>
      </c>
      <c r="F10" s="62"/>
      <c r="H10" s="41"/>
      <c r="I10" s="42"/>
      <c r="J10" s="42"/>
      <c r="K10" s="42"/>
      <c r="L10" s="42"/>
      <c r="M10" s="42"/>
      <c r="N10" s="42"/>
      <c r="O10" s="42"/>
      <c r="P10" s="29"/>
      <c r="R10" s="44"/>
      <c r="S10" s="45"/>
      <c r="T10" s="45"/>
      <c r="U10" s="45"/>
      <c r="V10" s="45"/>
      <c r="W10" s="45"/>
      <c r="X10" s="45"/>
      <c r="Y10" s="45"/>
      <c r="Z10" s="46"/>
      <c r="AB10" s="63"/>
      <c r="AC10" s="64"/>
      <c r="AD10" s="64"/>
      <c r="AE10" s="64"/>
      <c r="AF10" s="64"/>
      <c r="AG10" s="64"/>
      <c r="AH10" s="64"/>
      <c r="AI10" s="64"/>
      <c r="AJ10" s="65"/>
    </row>
    <row r="11" spans="2:36" x14ac:dyDescent="0.35">
      <c r="B11" s="27"/>
      <c r="C11" s="55" t="str">
        <f>'Inputs &amp; Instructions'!$Q$2</f>
        <v>Wokingham Council</v>
      </c>
      <c r="D11" s="28">
        <f>INDEX(Lookup!C:C,MATCH(C11,Lookup!B:B,0))</f>
        <v>0</v>
      </c>
      <c r="E11" s="4" t="s">
        <v>248</v>
      </c>
      <c r="F11" s="11" t="s">
        <v>183</v>
      </c>
      <c r="H11" s="3">
        <v>1</v>
      </c>
      <c r="I11" s="4">
        <v>0</v>
      </c>
      <c r="J11" s="4">
        <v>0</v>
      </c>
      <c r="K11" s="4">
        <v>0</v>
      </c>
      <c r="L11" s="4">
        <v>0</v>
      </c>
      <c r="M11" s="4"/>
      <c r="N11" s="4"/>
      <c r="O11" s="4"/>
      <c r="P11" s="5"/>
      <c r="R11" s="6">
        <v>4215</v>
      </c>
      <c r="S11" s="7"/>
      <c r="T11" s="7"/>
      <c r="U11" s="7"/>
      <c r="V11" s="7"/>
      <c r="W11" s="7"/>
      <c r="X11" s="7"/>
      <c r="Y11" s="7"/>
      <c r="Z11" s="8"/>
      <c r="AB11" s="12">
        <v>0</v>
      </c>
      <c r="AC11" s="13">
        <v>0</v>
      </c>
      <c r="AD11" s="13">
        <v>0</v>
      </c>
      <c r="AE11" s="13">
        <v>0</v>
      </c>
      <c r="AF11" s="13"/>
      <c r="AG11" s="13"/>
      <c r="AH11" s="13"/>
      <c r="AI11" s="13"/>
      <c r="AJ11" s="14"/>
    </row>
    <row r="12" spans="2:36" x14ac:dyDescent="0.35">
      <c r="B12" s="27"/>
      <c r="C12" s="55" t="str">
        <f>'Inputs &amp; Instructions'!$Q$2</f>
        <v>Wokingham Council</v>
      </c>
      <c r="D12" s="28">
        <f>INDEX(Lookup!C:C,MATCH(C12,Lookup!B:B,0))</f>
        <v>0</v>
      </c>
      <c r="E12" s="4" t="s">
        <v>249</v>
      </c>
      <c r="F12" s="11" t="s">
        <v>184</v>
      </c>
      <c r="H12" s="3">
        <v>1</v>
      </c>
      <c r="I12" s="4">
        <v>0</v>
      </c>
      <c r="J12" s="4">
        <v>0</v>
      </c>
      <c r="K12" s="4">
        <v>0</v>
      </c>
      <c r="L12" s="4">
        <v>0</v>
      </c>
      <c r="M12" s="4"/>
      <c r="N12" s="4"/>
      <c r="O12" s="4"/>
      <c r="P12" s="5"/>
      <c r="R12" s="6">
        <v>3786.92</v>
      </c>
      <c r="S12" s="7"/>
      <c r="T12" s="7"/>
      <c r="U12" s="7"/>
      <c r="V12" s="7"/>
      <c r="W12" s="7"/>
      <c r="X12" s="7"/>
      <c r="Y12" s="7"/>
      <c r="Z12" s="8"/>
      <c r="AB12" s="12"/>
      <c r="AC12" s="13"/>
      <c r="AD12" s="13"/>
      <c r="AE12" s="13"/>
      <c r="AF12" s="13"/>
      <c r="AG12" s="13"/>
      <c r="AH12" s="13"/>
      <c r="AI12" s="13"/>
      <c r="AJ12" s="14"/>
    </row>
    <row r="13" spans="2:36" x14ac:dyDescent="0.35">
      <c r="B13" s="27"/>
      <c r="C13" s="55" t="str">
        <f>'Inputs &amp; Instructions'!$Q$2</f>
        <v>Wokingham Council</v>
      </c>
      <c r="D13" s="28">
        <f>INDEX(Lookup!C:C,MATCH(C13,Lookup!B:B,0))</f>
        <v>0</v>
      </c>
      <c r="E13" s="4" t="s">
        <v>250</v>
      </c>
      <c r="F13" s="11" t="s">
        <v>184</v>
      </c>
      <c r="H13" s="3">
        <v>1</v>
      </c>
      <c r="I13" s="4"/>
      <c r="J13" s="4"/>
      <c r="K13" s="4"/>
      <c r="L13" s="4"/>
      <c r="M13" s="4"/>
      <c r="N13" s="4"/>
      <c r="O13" s="4"/>
      <c r="P13" s="5"/>
      <c r="R13" s="6">
        <v>4056</v>
      </c>
      <c r="S13" s="7"/>
      <c r="T13" s="7"/>
      <c r="U13" s="7"/>
      <c r="V13" s="7"/>
      <c r="W13" s="7"/>
      <c r="X13" s="7"/>
      <c r="Y13" s="7"/>
      <c r="Z13" s="8"/>
      <c r="AB13" s="12"/>
      <c r="AC13" s="13"/>
      <c r="AD13" s="13"/>
      <c r="AE13" s="13"/>
      <c r="AF13" s="13"/>
      <c r="AG13" s="13"/>
      <c r="AH13" s="13"/>
      <c r="AI13" s="13"/>
      <c r="AJ13" s="14"/>
    </row>
    <row r="14" spans="2:36" x14ac:dyDescent="0.35">
      <c r="B14" s="27"/>
      <c r="C14" s="55" t="str">
        <f>'Inputs &amp; Instructions'!$Q$2</f>
        <v>Wokingham Council</v>
      </c>
      <c r="D14" s="28">
        <f>INDEX(Lookup!C:C,MATCH(C14,Lookup!B:B,0))</f>
        <v>0</v>
      </c>
      <c r="E14" s="4" t="s">
        <v>251</v>
      </c>
      <c r="F14" s="11" t="s">
        <v>184</v>
      </c>
      <c r="H14" s="3">
        <v>1</v>
      </c>
      <c r="I14" s="4"/>
      <c r="J14" s="4"/>
      <c r="K14" s="4"/>
      <c r="L14" s="4"/>
      <c r="M14" s="4"/>
      <c r="N14" s="4"/>
      <c r="O14" s="4"/>
      <c r="P14" s="5"/>
      <c r="R14" s="6">
        <v>2850.18</v>
      </c>
      <c r="S14" s="7"/>
      <c r="T14" s="7"/>
      <c r="U14" s="7"/>
      <c r="V14" s="7"/>
      <c r="W14" s="7"/>
      <c r="X14" s="7"/>
      <c r="Y14" s="7"/>
      <c r="Z14" s="8"/>
      <c r="AB14" s="12"/>
      <c r="AC14" s="13"/>
      <c r="AD14" s="13"/>
      <c r="AE14" s="13"/>
      <c r="AF14" s="13"/>
      <c r="AG14" s="13"/>
      <c r="AH14" s="13"/>
      <c r="AI14" s="13"/>
      <c r="AJ14" s="14"/>
    </row>
    <row r="15" spans="2:36" x14ac:dyDescent="0.35">
      <c r="B15" s="27"/>
      <c r="C15" s="55" t="str">
        <f>'Inputs &amp; Instructions'!$Q$2</f>
        <v>Wokingham Council</v>
      </c>
      <c r="D15" s="28">
        <f>INDEX(Lookup!C:C,MATCH(C15,Lookup!B:B,0))</f>
        <v>0</v>
      </c>
      <c r="E15" s="4" t="s">
        <v>252</v>
      </c>
      <c r="F15" s="11" t="s">
        <v>184</v>
      </c>
      <c r="H15" s="3"/>
      <c r="I15" s="4"/>
      <c r="J15" s="4">
        <v>1</v>
      </c>
      <c r="K15" s="4"/>
      <c r="L15" s="4"/>
      <c r="M15" s="4"/>
      <c r="N15" s="4"/>
      <c r="O15" s="4"/>
      <c r="P15" s="5"/>
      <c r="R15" s="6"/>
      <c r="S15" s="7"/>
      <c r="T15" s="7">
        <v>7600</v>
      </c>
      <c r="U15" s="7"/>
      <c r="V15" s="7"/>
      <c r="W15" s="7"/>
      <c r="X15" s="7"/>
      <c r="Y15" s="7"/>
      <c r="Z15" s="8"/>
      <c r="AB15" s="12"/>
      <c r="AC15" s="13"/>
      <c r="AD15" s="13"/>
      <c r="AE15" s="13"/>
      <c r="AF15" s="13"/>
      <c r="AG15" s="13"/>
      <c r="AH15" s="13"/>
      <c r="AI15" s="13"/>
      <c r="AJ15" s="14"/>
    </row>
    <row r="16" spans="2:36" x14ac:dyDescent="0.35">
      <c r="B16" s="27"/>
      <c r="C16" s="55" t="str">
        <f>'Inputs &amp; Instructions'!$Q$2</f>
        <v>Wokingham Council</v>
      </c>
      <c r="D16" s="28">
        <f>INDEX(Lookup!C:C,MATCH(C16,Lookup!B:B,0))</f>
        <v>0</v>
      </c>
      <c r="E16" s="4" t="s">
        <v>253</v>
      </c>
      <c r="F16" s="11" t="s">
        <v>183</v>
      </c>
      <c r="H16" s="3"/>
      <c r="I16" s="4"/>
      <c r="J16" s="4">
        <v>1</v>
      </c>
      <c r="K16" s="4"/>
      <c r="L16" s="4"/>
      <c r="M16" s="4"/>
      <c r="N16" s="4"/>
      <c r="O16" s="4"/>
      <c r="P16" s="5"/>
      <c r="R16" s="6"/>
      <c r="S16" s="7"/>
      <c r="T16" s="7">
        <v>8960</v>
      </c>
      <c r="U16" s="7"/>
      <c r="V16" s="7"/>
      <c r="W16" s="7"/>
      <c r="X16" s="7"/>
      <c r="Y16" s="7"/>
      <c r="Z16" s="8"/>
      <c r="AB16" s="12"/>
      <c r="AC16" s="13"/>
      <c r="AD16" s="13"/>
      <c r="AE16" s="13"/>
      <c r="AF16" s="13"/>
      <c r="AG16" s="13"/>
      <c r="AH16" s="13"/>
      <c r="AI16" s="13"/>
      <c r="AJ16" s="14"/>
    </row>
    <row r="17" spans="2:36" x14ac:dyDescent="0.35">
      <c r="B17" s="27"/>
      <c r="C17" s="55" t="str">
        <f>'Inputs &amp; Instructions'!$Q$2</f>
        <v>Wokingham Council</v>
      </c>
      <c r="D17" s="28">
        <f>INDEX(Lookup!C:C,MATCH(C17,Lookup!B:B,0))</f>
        <v>0</v>
      </c>
      <c r="E17" s="4"/>
      <c r="F17" s="11"/>
      <c r="H17" s="3"/>
      <c r="I17" s="4"/>
      <c r="J17" s="4"/>
      <c r="K17" s="4"/>
      <c r="L17" s="4"/>
      <c r="M17" s="4"/>
      <c r="N17" s="4"/>
      <c r="O17" s="4"/>
      <c r="P17" s="5"/>
      <c r="R17" s="6"/>
      <c r="S17" s="7"/>
      <c r="T17" s="7"/>
      <c r="U17" s="7"/>
      <c r="V17" s="7"/>
      <c r="W17" s="7"/>
      <c r="X17" s="7"/>
      <c r="Y17" s="7"/>
      <c r="Z17" s="8"/>
      <c r="AB17" s="12"/>
      <c r="AC17" s="13"/>
      <c r="AD17" s="13"/>
      <c r="AE17" s="13"/>
      <c r="AF17" s="13"/>
      <c r="AG17" s="13"/>
      <c r="AH17" s="13"/>
      <c r="AI17" s="13"/>
      <c r="AJ17" s="14"/>
    </row>
    <row r="18" spans="2:36" x14ac:dyDescent="0.35">
      <c r="B18" s="27"/>
      <c r="C18" s="55" t="str">
        <f>'Inputs &amp; Instructions'!$Q$2</f>
        <v>Wokingham Council</v>
      </c>
      <c r="D18" s="28">
        <f>INDEX(Lookup!C:C,MATCH(C18,Lookup!B:B,0))</f>
        <v>0</v>
      </c>
      <c r="E18" s="4"/>
      <c r="F18" s="11"/>
      <c r="H18" s="3"/>
      <c r="I18" s="4"/>
      <c r="J18" s="4"/>
      <c r="K18" s="4"/>
      <c r="L18" s="4"/>
      <c r="M18" s="4"/>
      <c r="N18" s="4"/>
      <c r="O18" s="4"/>
      <c r="P18" s="5"/>
      <c r="R18" s="6"/>
      <c r="S18" s="7"/>
      <c r="T18" s="7"/>
      <c r="U18" s="7"/>
      <c r="V18" s="7"/>
      <c r="W18" s="7"/>
      <c r="X18" s="7"/>
      <c r="Y18" s="7"/>
      <c r="Z18" s="8"/>
      <c r="AB18" s="12"/>
      <c r="AC18" s="13"/>
      <c r="AD18" s="13"/>
      <c r="AE18" s="13"/>
      <c r="AF18" s="13"/>
      <c r="AG18" s="13"/>
      <c r="AH18" s="13"/>
      <c r="AI18" s="13"/>
      <c r="AJ18" s="14"/>
    </row>
    <row r="19" spans="2:36" x14ac:dyDescent="0.35">
      <c r="B19" s="27"/>
      <c r="C19" s="55" t="str">
        <f>'Inputs &amp; Instructions'!$Q$2</f>
        <v>Wokingham Council</v>
      </c>
      <c r="D19" s="28">
        <f>INDEX(Lookup!C:C,MATCH(C19,Lookup!B:B,0))</f>
        <v>0</v>
      </c>
      <c r="E19" s="4"/>
      <c r="F19" s="11"/>
      <c r="H19" s="3"/>
      <c r="I19" s="4"/>
      <c r="J19" s="4"/>
      <c r="K19" s="4"/>
      <c r="L19" s="4"/>
      <c r="M19" s="4"/>
      <c r="N19" s="4"/>
      <c r="O19" s="4"/>
      <c r="P19" s="5"/>
      <c r="R19" s="6"/>
      <c r="S19" s="7"/>
      <c r="T19" s="7"/>
      <c r="U19" s="7"/>
      <c r="V19" s="7"/>
      <c r="W19" s="7"/>
      <c r="X19" s="7"/>
      <c r="Y19" s="7"/>
      <c r="Z19" s="8"/>
      <c r="AB19" s="12"/>
      <c r="AC19" s="13"/>
      <c r="AD19" s="13"/>
      <c r="AE19" s="13"/>
      <c r="AF19" s="13"/>
      <c r="AG19" s="13"/>
      <c r="AH19" s="13"/>
      <c r="AI19" s="13"/>
      <c r="AJ19" s="14"/>
    </row>
    <row r="20" spans="2:36" x14ac:dyDescent="0.35">
      <c r="B20" s="27"/>
      <c r="C20" s="55" t="str">
        <f>'Inputs &amp; Instructions'!$Q$2</f>
        <v>Wokingham Council</v>
      </c>
      <c r="D20" s="28">
        <f>INDEX(Lookup!C:C,MATCH(C20,Lookup!B:B,0))</f>
        <v>0</v>
      </c>
      <c r="E20" s="4"/>
      <c r="F20" s="11"/>
      <c r="H20" s="3"/>
      <c r="I20" s="4"/>
      <c r="J20" s="4"/>
      <c r="K20" s="4"/>
      <c r="L20" s="4"/>
      <c r="M20" s="4"/>
      <c r="N20" s="4"/>
      <c r="O20" s="4"/>
      <c r="P20" s="5"/>
      <c r="R20" s="6"/>
      <c r="S20" s="7"/>
      <c r="T20" s="7"/>
      <c r="U20" s="7"/>
      <c r="V20" s="7"/>
      <c r="W20" s="7"/>
      <c r="X20" s="7"/>
      <c r="Y20" s="7"/>
      <c r="Z20" s="8"/>
      <c r="AB20" s="12"/>
      <c r="AC20" s="13"/>
      <c r="AD20" s="13"/>
      <c r="AE20" s="13"/>
      <c r="AF20" s="13"/>
      <c r="AG20" s="13"/>
      <c r="AH20" s="13"/>
      <c r="AI20" s="13"/>
      <c r="AJ20" s="14"/>
    </row>
    <row r="21" spans="2:36" x14ac:dyDescent="0.35">
      <c r="B21" s="27"/>
      <c r="C21" s="55" t="str">
        <f>'Inputs &amp; Instructions'!$Q$2</f>
        <v>Wokingham Council</v>
      </c>
      <c r="D21" s="28">
        <f>INDEX(Lookup!C:C,MATCH(C21,Lookup!B:B,0))</f>
        <v>0</v>
      </c>
      <c r="E21" s="4"/>
      <c r="F21" s="11"/>
      <c r="H21" s="3"/>
      <c r="I21" s="4"/>
      <c r="J21" s="4"/>
      <c r="K21" s="4"/>
      <c r="L21" s="4"/>
      <c r="M21" s="4"/>
      <c r="N21" s="4"/>
      <c r="O21" s="4"/>
      <c r="P21" s="5"/>
      <c r="R21" s="6"/>
      <c r="S21" s="7"/>
      <c r="T21" s="7"/>
      <c r="U21" s="7"/>
      <c r="V21" s="7"/>
      <c r="W21" s="7"/>
      <c r="X21" s="7"/>
      <c r="Y21" s="7"/>
      <c r="Z21" s="8"/>
      <c r="AB21" s="12"/>
      <c r="AC21" s="13"/>
      <c r="AD21" s="13"/>
      <c r="AE21" s="13"/>
      <c r="AF21" s="13"/>
      <c r="AG21" s="13"/>
      <c r="AH21" s="13"/>
      <c r="AI21" s="13"/>
      <c r="AJ21" s="14"/>
    </row>
    <row r="22" spans="2:36" x14ac:dyDescent="0.35">
      <c r="B22" s="27"/>
      <c r="C22" s="55" t="str">
        <f>'Inputs &amp; Instructions'!$Q$2</f>
        <v>Wokingham Council</v>
      </c>
      <c r="D22" s="28">
        <f>INDEX(Lookup!C:C,MATCH(C22,Lookup!B:B,0))</f>
        <v>0</v>
      </c>
      <c r="E22" s="4"/>
      <c r="F22" s="11"/>
      <c r="H22" s="3"/>
      <c r="I22" s="4"/>
      <c r="J22" s="4"/>
      <c r="K22" s="4"/>
      <c r="L22" s="4"/>
      <c r="M22" s="4"/>
      <c r="N22" s="4"/>
      <c r="O22" s="4"/>
      <c r="P22" s="5"/>
      <c r="R22" s="6"/>
      <c r="S22" s="7"/>
      <c r="T22" s="7"/>
      <c r="U22" s="7"/>
      <c r="V22" s="7"/>
      <c r="W22" s="7"/>
      <c r="X22" s="7"/>
      <c r="Y22" s="7"/>
      <c r="Z22" s="8"/>
      <c r="AB22" s="12"/>
      <c r="AC22" s="13"/>
      <c r="AD22" s="13"/>
      <c r="AE22" s="13"/>
      <c r="AF22" s="13"/>
      <c r="AG22" s="13"/>
      <c r="AH22" s="13"/>
      <c r="AI22" s="13"/>
      <c r="AJ22" s="14"/>
    </row>
    <row r="23" spans="2:36" x14ac:dyDescent="0.35">
      <c r="B23" s="27"/>
      <c r="C23" s="55" t="str">
        <f>'Inputs &amp; Instructions'!$Q$2</f>
        <v>Wokingham Council</v>
      </c>
      <c r="D23" s="28">
        <f>INDEX(Lookup!C:C,MATCH(C23,Lookup!B:B,0))</f>
        <v>0</v>
      </c>
      <c r="E23" s="4"/>
      <c r="F23" s="11"/>
      <c r="H23" s="3"/>
      <c r="I23" s="4"/>
      <c r="J23" s="4"/>
      <c r="K23" s="4"/>
      <c r="L23" s="4"/>
      <c r="M23" s="4"/>
      <c r="N23" s="4"/>
      <c r="O23" s="4"/>
      <c r="P23" s="5"/>
      <c r="R23" s="6"/>
      <c r="S23" s="7"/>
      <c r="T23" s="7"/>
      <c r="U23" s="7"/>
      <c r="V23" s="7"/>
      <c r="W23" s="7"/>
      <c r="X23" s="7"/>
      <c r="Y23" s="7"/>
      <c r="Z23" s="8"/>
      <c r="AB23" s="12"/>
      <c r="AC23" s="13"/>
      <c r="AD23" s="13"/>
      <c r="AE23" s="13"/>
      <c r="AF23" s="13"/>
      <c r="AG23" s="13"/>
      <c r="AH23" s="13"/>
      <c r="AI23" s="13"/>
      <c r="AJ23" s="14"/>
    </row>
    <row r="24" spans="2:36" x14ac:dyDescent="0.35">
      <c r="B24" s="27"/>
      <c r="C24" s="55" t="str">
        <f>'Inputs &amp; Instructions'!$Q$2</f>
        <v>Wokingham Council</v>
      </c>
      <c r="D24" s="28">
        <f>INDEX(Lookup!C:C,MATCH(C24,Lookup!B:B,0))</f>
        <v>0</v>
      </c>
      <c r="E24" s="4"/>
      <c r="F24" s="11"/>
      <c r="H24" s="3"/>
      <c r="I24" s="4"/>
      <c r="J24" s="4"/>
      <c r="K24" s="4"/>
      <c r="L24" s="4"/>
      <c r="M24" s="4"/>
      <c r="N24" s="4"/>
      <c r="O24" s="4"/>
      <c r="P24" s="5"/>
      <c r="R24" s="6"/>
      <c r="S24" s="7"/>
      <c r="T24" s="7"/>
      <c r="U24" s="7"/>
      <c r="V24" s="7"/>
      <c r="W24" s="7"/>
      <c r="X24" s="7"/>
      <c r="Y24" s="7"/>
      <c r="Z24" s="8"/>
      <c r="AB24" s="12"/>
      <c r="AC24" s="13"/>
      <c r="AD24" s="13"/>
      <c r="AE24" s="13"/>
      <c r="AF24" s="13"/>
      <c r="AG24" s="13"/>
      <c r="AH24" s="13"/>
      <c r="AI24" s="13"/>
      <c r="AJ24" s="14"/>
    </row>
    <row r="25" spans="2:36" x14ac:dyDescent="0.35">
      <c r="B25" s="27"/>
      <c r="C25" s="55" t="str">
        <f>'Inputs &amp; Instructions'!$Q$2</f>
        <v>Wokingham Council</v>
      </c>
      <c r="D25" s="28">
        <f>INDEX(Lookup!C:C,MATCH(C25,Lookup!B:B,0))</f>
        <v>0</v>
      </c>
      <c r="E25" s="4"/>
      <c r="F25" s="11"/>
      <c r="H25" s="3"/>
      <c r="I25" s="4"/>
      <c r="J25" s="4"/>
      <c r="K25" s="4"/>
      <c r="L25" s="4"/>
      <c r="M25" s="4"/>
      <c r="N25" s="4"/>
      <c r="O25" s="4"/>
      <c r="P25" s="5"/>
      <c r="R25" s="6"/>
      <c r="S25" s="7"/>
      <c r="T25" s="7"/>
      <c r="U25" s="7"/>
      <c r="V25" s="7"/>
      <c r="W25" s="7"/>
      <c r="X25" s="7"/>
      <c r="Y25" s="7"/>
      <c r="Z25" s="8"/>
      <c r="AB25" s="12"/>
      <c r="AC25" s="13"/>
      <c r="AD25" s="13"/>
      <c r="AE25" s="13"/>
      <c r="AF25" s="13"/>
      <c r="AG25" s="13"/>
      <c r="AH25" s="13"/>
      <c r="AI25" s="13"/>
      <c r="AJ25" s="14"/>
    </row>
    <row r="26" spans="2:36" x14ac:dyDescent="0.35">
      <c r="B26" s="27"/>
      <c r="C26" s="55" t="str">
        <f>'Inputs &amp; Instructions'!$Q$2</f>
        <v>Wokingham Council</v>
      </c>
      <c r="D26" s="28">
        <f>INDEX(Lookup!C:C,MATCH(C26,Lookup!B:B,0))</f>
        <v>0</v>
      </c>
      <c r="E26" s="4"/>
      <c r="F26" s="11"/>
      <c r="H26" s="3"/>
      <c r="I26" s="4"/>
      <c r="J26" s="4"/>
      <c r="K26" s="4"/>
      <c r="L26" s="4"/>
      <c r="M26" s="4"/>
      <c r="N26" s="4"/>
      <c r="O26" s="4"/>
      <c r="P26" s="5"/>
      <c r="R26" s="6"/>
      <c r="S26" s="7"/>
      <c r="T26" s="7"/>
      <c r="U26" s="7"/>
      <c r="V26" s="7"/>
      <c r="W26" s="7"/>
      <c r="X26" s="7"/>
      <c r="Y26" s="7"/>
      <c r="Z26" s="8"/>
      <c r="AB26" s="12"/>
      <c r="AC26" s="13"/>
      <c r="AD26" s="13"/>
      <c r="AE26" s="13"/>
      <c r="AF26" s="13"/>
      <c r="AG26" s="13"/>
      <c r="AH26" s="13"/>
      <c r="AI26" s="13"/>
      <c r="AJ26" s="14"/>
    </row>
    <row r="27" spans="2:36" x14ac:dyDescent="0.35">
      <c r="B27" s="27"/>
      <c r="C27" s="55" t="str">
        <f>'Inputs &amp; Instructions'!$Q$2</f>
        <v>Wokingham Council</v>
      </c>
      <c r="D27" s="28">
        <f>INDEX(Lookup!C:C,MATCH(C27,Lookup!B:B,0))</f>
        <v>0</v>
      </c>
      <c r="E27" s="4"/>
      <c r="F27" s="11"/>
      <c r="H27" s="3"/>
      <c r="I27" s="4"/>
      <c r="J27" s="4"/>
      <c r="K27" s="4"/>
      <c r="L27" s="4"/>
      <c r="M27" s="4"/>
      <c r="N27" s="4"/>
      <c r="O27" s="4"/>
      <c r="P27" s="5"/>
      <c r="R27" s="6"/>
      <c r="S27" s="7"/>
      <c r="T27" s="7"/>
      <c r="U27" s="7"/>
      <c r="V27" s="7"/>
      <c r="W27" s="7"/>
      <c r="X27" s="7"/>
      <c r="Y27" s="7"/>
      <c r="Z27" s="8"/>
      <c r="AB27" s="12"/>
      <c r="AC27" s="13"/>
      <c r="AD27" s="13"/>
      <c r="AE27" s="13"/>
      <c r="AF27" s="13"/>
      <c r="AG27" s="13"/>
      <c r="AH27" s="13"/>
      <c r="AI27" s="13"/>
      <c r="AJ27" s="14"/>
    </row>
    <row r="28" spans="2:36" x14ac:dyDescent="0.35">
      <c r="B28" s="27"/>
      <c r="C28" s="55" t="str">
        <f>'Inputs &amp; Instructions'!$Q$2</f>
        <v>Wokingham Council</v>
      </c>
      <c r="D28" s="28">
        <f>INDEX(Lookup!C:C,MATCH(C28,Lookup!B:B,0))</f>
        <v>0</v>
      </c>
      <c r="E28" s="4"/>
      <c r="F28" s="11"/>
      <c r="H28" s="3"/>
      <c r="I28" s="4"/>
      <c r="J28" s="4"/>
      <c r="K28" s="4"/>
      <c r="L28" s="4"/>
      <c r="M28" s="4"/>
      <c r="N28" s="4"/>
      <c r="O28" s="4"/>
      <c r="P28" s="5"/>
      <c r="R28" s="6"/>
      <c r="S28" s="7"/>
      <c r="T28" s="7"/>
      <c r="U28" s="7"/>
      <c r="V28" s="7"/>
      <c r="W28" s="7"/>
      <c r="X28" s="7"/>
      <c r="Y28" s="7"/>
      <c r="Z28" s="8"/>
      <c r="AB28" s="12"/>
      <c r="AC28" s="13"/>
      <c r="AD28" s="13"/>
      <c r="AE28" s="13"/>
      <c r="AF28" s="13"/>
      <c r="AG28" s="13"/>
      <c r="AH28" s="13"/>
      <c r="AI28" s="13"/>
      <c r="AJ28" s="14"/>
    </row>
    <row r="29" spans="2:36" x14ac:dyDescent="0.35">
      <c r="B29" s="27"/>
      <c r="C29" s="55" t="str">
        <f>'Inputs &amp; Instructions'!$Q$2</f>
        <v>Wokingham Council</v>
      </c>
      <c r="D29" s="28">
        <f>INDEX(Lookup!C:C,MATCH(C29,Lookup!B:B,0))</f>
        <v>0</v>
      </c>
      <c r="E29" s="4"/>
      <c r="F29" s="11"/>
      <c r="H29" s="3"/>
      <c r="I29" s="4"/>
      <c r="J29" s="4"/>
      <c r="K29" s="4"/>
      <c r="L29" s="4"/>
      <c r="M29" s="4"/>
      <c r="N29" s="4"/>
      <c r="O29" s="4"/>
      <c r="P29" s="5"/>
      <c r="R29" s="6"/>
      <c r="S29" s="7"/>
      <c r="T29" s="7"/>
      <c r="U29" s="7"/>
      <c r="V29" s="7"/>
      <c r="W29" s="7"/>
      <c r="X29" s="7"/>
      <c r="Y29" s="7"/>
      <c r="Z29" s="8"/>
      <c r="AB29" s="12"/>
      <c r="AC29" s="13"/>
      <c r="AD29" s="13"/>
      <c r="AE29" s="13"/>
      <c r="AF29" s="13"/>
      <c r="AG29" s="13"/>
      <c r="AH29" s="13"/>
      <c r="AI29" s="13"/>
      <c r="AJ29" s="14"/>
    </row>
    <row r="30" spans="2:36" x14ac:dyDescent="0.35">
      <c r="B30" s="27"/>
      <c r="C30" s="55" t="str">
        <f>'Inputs &amp; Instructions'!$Q$2</f>
        <v>Wokingham Council</v>
      </c>
      <c r="D30" s="28">
        <f>INDEX(Lookup!C:C,MATCH(C30,Lookup!B:B,0))</f>
        <v>0</v>
      </c>
      <c r="E30" s="4"/>
      <c r="F30" s="11"/>
      <c r="H30" s="3"/>
      <c r="I30" s="4"/>
      <c r="J30" s="4"/>
      <c r="K30" s="4"/>
      <c r="L30" s="4"/>
      <c r="M30" s="4"/>
      <c r="N30" s="4"/>
      <c r="O30" s="4"/>
      <c r="P30" s="5"/>
      <c r="R30" s="6"/>
      <c r="S30" s="7"/>
      <c r="T30" s="7"/>
      <c r="U30" s="7"/>
      <c r="V30" s="7"/>
      <c r="W30" s="7"/>
      <c r="X30" s="7"/>
      <c r="Y30" s="7"/>
      <c r="Z30" s="8"/>
      <c r="AB30" s="12"/>
      <c r="AC30" s="13"/>
      <c r="AD30" s="13"/>
      <c r="AE30" s="13"/>
      <c r="AF30" s="13"/>
      <c r="AG30" s="13"/>
      <c r="AH30" s="13"/>
      <c r="AI30" s="13"/>
      <c r="AJ30" s="14"/>
    </row>
    <row r="31" spans="2:36" x14ac:dyDescent="0.35">
      <c r="B31" s="27"/>
      <c r="C31" s="55" t="str">
        <f>'Inputs &amp; Instructions'!$Q$2</f>
        <v>Wokingham Council</v>
      </c>
      <c r="D31" s="28">
        <f>INDEX(Lookup!C:C,MATCH(C31,Lookup!B:B,0))</f>
        <v>0</v>
      </c>
      <c r="E31" s="4"/>
      <c r="F31" s="11"/>
      <c r="H31" s="3"/>
      <c r="I31" s="4"/>
      <c r="J31" s="4"/>
      <c r="K31" s="4"/>
      <c r="L31" s="4"/>
      <c r="M31" s="4"/>
      <c r="N31" s="4"/>
      <c r="O31" s="4"/>
      <c r="P31" s="5"/>
      <c r="R31" s="6"/>
      <c r="S31" s="7"/>
      <c r="T31" s="7"/>
      <c r="U31" s="7"/>
      <c r="V31" s="7"/>
      <c r="W31" s="7"/>
      <c r="X31" s="7"/>
      <c r="Y31" s="7"/>
      <c r="Z31" s="8"/>
      <c r="AB31" s="12"/>
      <c r="AC31" s="13"/>
      <c r="AD31" s="13"/>
      <c r="AE31" s="13"/>
      <c r="AF31" s="13"/>
      <c r="AG31" s="13"/>
      <c r="AH31" s="13"/>
      <c r="AI31" s="13"/>
      <c r="AJ31" s="14"/>
    </row>
    <row r="32" spans="2:36" x14ac:dyDescent="0.35">
      <c r="B32" s="27"/>
      <c r="C32" s="55" t="str">
        <f>'Inputs &amp; Instructions'!$Q$2</f>
        <v>Wokingham Council</v>
      </c>
      <c r="D32" s="28">
        <f>INDEX(Lookup!C:C,MATCH(C32,Lookup!B:B,0))</f>
        <v>0</v>
      </c>
      <c r="E32" s="4"/>
      <c r="F32" s="11"/>
      <c r="H32" s="3"/>
      <c r="I32" s="4"/>
      <c r="J32" s="4"/>
      <c r="K32" s="4"/>
      <c r="L32" s="4"/>
      <c r="M32" s="4"/>
      <c r="N32" s="4"/>
      <c r="O32" s="4"/>
      <c r="P32" s="5"/>
      <c r="R32" s="6"/>
      <c r="S32" s="7"/>
      <c r="T32" s="7"/>
      <c r="U32" s="7"/>
      <c r="V32" s="7"/>
      <c r="W32" s="7"/>
      <c r="X32" s="7"/>
      <c r="Y32" s="7"/>
      <c r="Z32" s="8"/>
      <c r="AB32" s="12"/>
      <c r="AC32" s="13"/>
      <c r="AD32" s="13"/>
      <c r="AE32" s="13"/>
      <c r="AF32" s="13"/>
      <c r="AG32" s="13"/>
      <c r="AH32" s="13"/>
      <c r="AI32" s="13"/>
      <c r="AJ32" s="14"/>
    </row>
    <row r="33" spans="2:36" x14ac:dyDescent="0.35">
      <c r="B33" s="27"/>
      <c r="C33" s="55" t="str">
        <f>'Inputs &amp; Instructions'!$Q$2</f>
        <v>Wokingham Council</v>
      </c>
      <c r="D33" s="28">
        <f>INDEX(Lookup!C:C,MATCH(C33,Lookup!B:B,0))</f>
        <v>0</v>
      </c>
      <c r="E33" s="4"/>
      <c r="F33" s="11"/>
      <c r="H33" s="3"/>
      <c r="I33" s="4"/>
      <c r="J33" s="4"/>
      <c r="K33" s="4"/>
      <c r="L33" s="4"/>
      <c r="M33" s="4"/>
      <c r="N33" s="4"/>
      <c r="O33" s="4"/>
      <c r="P33" s="5"/>
      <c r="R33" s="6"/>
      <c r="S33" s="7"/>
      <c r="T33" s="7"/>
      <c r="U33" s="7"/>
      <c r="V33" s="7"/>
      <c r="W33" s="7"/>
      <c r="X33" s="7"/>
      <c r="Y33" s="7"/>
      <c r="Z33" s="8"/>
      <c r="AB33" s="12"/>
      <c r="AC33" s="13"/>
      <c r="AD33" s="13"/>
      <c r="AE33" s="13"/>
      <c r="AF33" s="13"/>
      <c r="AG33" s="13"/>
      <c r="AH33" s="13"/>
      <c r="AI33" s="13"/>
      <c r="AJ33" s="14"/>
    </row>
    <row r="34" spans="2:36" x14ac:dyDescent="0.35">
      <c r="B34" s="27"/>
      <c r="C34" s="55" t="str">
        <f>'Inputs &amp; Instructions'!$Q$2</f>
        <v>Wokingham Council</v>
      </c>
      <c r="D34" s="28">
        <f>INDEX(Lookup!C:C,MATCH(C34,Lookup!B:B,0))</f>
        <v>0</v>
      </c>
      <c r="E34" s="4"/>
      <c r="F34" s="11"/>
      <c r="H34" s="3"/>
      <c r="I34" s="4"/>
      <c r="J34" s="4"/>
      <c r="K34" s="4"/>
      <c r="L34" s="4"/>
      <c r="M34" s="4"/>
      <c r="N34" s="4"/>
      <c r="O34" s="4"/>
      <c r="P34" s="5"/>
      <c r="R34" s="6"/>
      <c r="S34" s="7"/>
      <c r="T34" s="7"/>
      <c r="U34" s="7"/>
      <c r="V34" s="7"/>
      <c r="W34" s="7"/>
      <c r="X34" s="7"/>
      <c r="Y34" s="7"/>
      <c r="Z34" s="8"/>
      <c r="AB34" s="12"/>
      <c r="AC34" s="13"/>
      <c r="AD34" s="13"/>
      <c r="AE34" s="13"/>
      <c r="AF34" s="13"/>
      <c r="AG34" s="13"/>
      <c r="AH34" s="13"/>
      <c r="AI34" s="13"/>
      <c r="AJ34" s="14"/>
    </row>
    <row r="35" spans="2:36" x14ac:dyDescent="0.35">
      <c r="B35" s="27"/>
      <c r="C35" s="55" t="str">
        <f>'Inputs &amp; Instructions'!$Q$2</f>
        <v>Wokingham Council</v>
      </c>
      <c r="D35" s="28">
        <f>INDEX(Lookup!C:C,MATCH(C35,Lookup!B:B,0))</f>
        <v>0</v>
      </c>
      <c r="E35" s="4"/>
      <c r="F35" s="11"/>
      <c r="H35" s="3"/>
      <c r="I35" s="4"/>
      <c r="J35" s="4"/>
      <c r="K35" s="4"/>
      <c r="L35" s="4"/>
      <c r="M35" s="4"/>
      <c r="N35" s="4"/>
      <c r="O35" s="4"/>
      <c r="P35" s="5"/>
      <c r="R35" s="6"/>
      <c r="S35" s="7"/>
      <c r="T35" s="7"/>
      <c r="U35" s="7"/>
      <c r="V35" s="7"/>
      <c r="W35" s="7"/>
      <c r="X35" s="7"/>
      <c r="Y35" s="7"/>
      <c r="Z35" s="8"/>
      <c r="AB35" s="12"/>
      <c r="AC35" s="13"/>
      <c r="AD35" s="13"/>
      <c r="AE35" s="13"/>
      <c r="AF35" s="13"/>
      <c r="AG35" s="13"/>
      <c r="AH35" s="13"/>
      <c r="AI35" s="13"/>
      <c r="AJ35" s="14"/>
    </row>
    <row r="36" spans="2:36" x14ac:dyDescent="0.35">
      <c r="B36" s="27"/>
      <c r="C36" s="55" t="str">
        <f>'Inputs &amp; Instructions'!$Q$2</f>
        <v>Wokingham Council</v>
      </c>
      <c r="D36" s="28">
        <f>INDEX(Lookup!C:C,MATCH(C36,Lookup!B:B,0))</f>
        <v>0</v>
      </c>
      <c r="E36" s="4"/>
      <c r="F36" s="11"/>
      <c r="H36" s="3"/>
      <c r="I36" s="4"/>
      <c r="J36" s="4"/>
      <c r="K36" s="4"/>
      <c r="L36" s="4"/>
      <c r="M36" s="4"/>
      <c r="N36" s="4"/>
      <c r="O36" s="4"/>
      <c r="P36" s="5"/>
      <c r="R36" s="6"/>
      <c r="S36" s="7"/>
      <c r="T36" s="7"/>
      <c r="U36" s="7"/>
      <c r="V36" s="7"/>
      <c r="W36" s="7"/>
      <c r="X36" s="7"/>
      <c r="Y36" s="7"/>
      <c r="Z36" s="8"/>
      <c r="AB36" s="12"/>
      <c r="AC36" s="13"/>
      <c r="AD36" s="13"/>
      <c r="AE36" s="13"/>
      <c r="AF36" s="13"/>
      <c r="AG36" s="13"/>
      <c r="AH36" s="13"/>
      <c r="AI36" s="13"/>
      <c r="AJ36" s="14"/>
    </row>
    <row r="37" spans="2:36" x14ac:dyDescent="0.35">
      <c r="B37" s="27"/>
      <c r="C37" s="55" t="str">
        <f>'Inputs &amp; Instructions'!$Q$2</f>
        <v>Wokingham Council</v>
      </c>
      <c r="D37" s="28">
        <f>INDEX(Lookup!C:C,MATCH(C37,Lookup!B:B,0))</f>
        <v>0</v>
      </c>
      <c r="E37" s="4"/>
      <c r="F37" s="11"/>
      <c r="H37" s="3"/>
      <c r="I37" s="4"/>
      <c r="J37" s="4"/>
      <c r="K37" s="4"/>
      <c r="L37" s="4"/>
      <c r="M37" s="4"/>
      <c r="N37" s="4"/>
      <c r="O37" s="4"/>
      <c r="P37" s="5"/>
      <c r="R37" s="6"/>
      <c r="S37" s="7"/>
      <c r="T37" s="7"/>
      <c r="U37" s="7"/>
      <c r="V37" s="7"/>
      <c r="W37" s="7"/>
      <c r="X37" s="7"/>
      <c r="Y37" s="7"/>
      <c r="Z37" s="8"/>
      <c r="AB37" s="12"/>
      <c r="AC37" s="13"/>
      <c r="AD37" s="13"/>
      <c r="AE37" s="13"/>
      <c r="AF37" s="13"/>
      <c r="AG37" s="13"/>
      <c r="AH37" s="13"/>
      <c r="AI37" s="13"/>
      <c r="AJ37" s="14"/>
    </row>
    <row r="38" spans="2:36" x14ac:dyDescent="0.35">
      <c r="B38" s="27"/>
      <c r="C38" s="55" t="str">
        <f>'Inputs &amp; Instructions'!$Q$2</f>
        <v>Wokingham Council</v>
      </c>
      <c r="D38" s="28">
        <f>INDEX(Lookup!C:C,MATCH(C38,Lookup!B:B,0))</f>
        <v>0</v>
      </c>
      <c r="E38" s="4"/>
      <c r="F38" s="11"/>
      <c r="H38" s="3"/>
      <c r="I38" s="4"/>
      <c r="J38" s="4"/>
      <c r="K38" s="4"/>
      <c r="L38" s="4"/>
      <c r="M38" s="4"/>
      <c r="N38" s="4"/>
      <c r="O38" s="4"/>
      <c r="P38" s="5"/>
      <c r="R38" s="6"/>
      <c r="S38" s="7"/>
      <c r="T38" s="7"/>
      <c r="U38" s="7"/>
      <c r="V38" s="7"/>
      <c r="W38" s="7"/>
      <c r="X38" s="7"/>
      <c r="Y38" s="7"/>
      <c r="Z38" s="8"/>
      <c r="AB38" s="12"/>
      <c r="AC38" s="13"/>
      <c r="AD38" s="13"/>
      <c r="AE38" s="13"/>
      <c r="AF38" s="13"/>
      <c r="AG38" s="13"/>
      <c r="AH38" s="13"/>
      <c r="AI38" s="13"/>
      <c r="AJ38" s="14"/>
    </row>
    <row r="39" spans="2:36" x14ac:dyDescent="0.35">
      <c r="B39" s="27"/>
      <c r="C39" s="55" t="str">
        <f>'Inputs &amp; Instructions'!$Q$2</f>
        <v>Wokingham Council</v>
      </c>
      <c r="D39" s="28">
        <f>INDEX(Lookup!C:C,MATCH(C39,Lookup!B:B,0))</f>
        <v>0</v>
      </c>
      <c r="E39" s="4"/>
      <c r="F39" s="11"/>
      <c r="H39" s="3"/>
      <c r="I39" s="4"/>
      <c r="J39" s="4"/>
      <c r="K39" s="4"/>
      <c r="L39" s="4"/>
      <c r="M39" s="4"/>
      <c r="N39" s="4"/>
      <c r="O39" s="4"/>
      <c r="P39" s="5"/>
      <c r="R39" s="6"/>
      <c r="S39" s="7"/>
      <c r="T39" s="7"/>
      <c r="U39" s="7"/>
      <c r="V39" s="7"/>
      <c r="W39" s="7"/>
      <c r="X39" s="7"/>
      <c r="Y39" s="7"/>
      <c r="Z39" s="8"/>
      <c r="AB39" s="12"/>
      <c r="AC39" s="13"/>
      <c r="AD39" s="13"/>
      <c r="AE39" s="13"/>
      <c r="AF39" s="13"/>
      <c r="AG39" s="13"/>
      <c r="AH39" s="13"/>
      <c r="AI39" s="13"/>
      <c r="AJ39" s="14"/>
    </row>
    <row r="40" spans="2:36" x14ac:dyDescent="0.35">
      <c r="B40" s="27"/>
      <c r="C40" s="55" t="str">
        <f>'Inputs &amp; Instructions'!$Q$2</f>
        <v>Wokingham Council</v>
      </c>
      <c r="D40" s="28">
        <f>INDEX(Lookup!C:C,MATCH(C40,Lookup!B:B,0))</f>
        <v>0</v>
      </c>
      <c r="E40" s="4"/>
      <c r="F40" s="11"/>
      <c r="H40" s="3"/>
      <c r="I40" s="4"/>
      <c r="J40" s="4"/>
      <c r="K40" s="4"/>
      <c r="L40" s="4"/>
      <c r="M40" s="4"/>
      <c r="N40" s="4"/>
      <c r="O40" s="4"/>
      <c r="P40" s="5"/>
      <c r="R40" s="6"/>
      <c r="S40" s="7"/>
      <c r="T40" s="7"/>
      <c r="U40" s="7"/>
      <c r="V40" s="7"/>
      <c r="W40" s="7"/>
      <c r="X40" s="7"/>
      <c r="Y40" s="7"/>
      <c r="Z40" s="8"/>
      <c r="AB40" s="12"/>
      <c r="AC40" s="13"/>
      <c r="AD40" s="13"/>
      <c r="AE40" s="13"/>
      <c r="AF40" s="13"/>
      <c r="AG40" s="13"/>
      <c r="AH40" s="13"/>
      <c r="AI40" s="13"/>
      <c r="AJ40" s="14"/>
    </row>
    <row r="41" spans="2:36" x14ac:dyDescent="0.35">
      <c r="B41" s="27"/>
      <c r="C41" s="55" t="str">
        <f>'Inputs &amp; Instructions'!$Q$2</f>
        <v>Wokingham Council</v>
      </c>
      <c r="D41" s="28">
        <f>INDEX(Lookup!C:C,MATCH(C41,Lookup!B:B,0))</f>
        <v>0</v>
      </c>
      <c r="E41" s="4"/>
      <c r="F41" s="11"/>
      <c r="H41" s="3"/>
      <c r="I41" s="4"/>
      <c r="J41" s="4"/>
      <c r="K41" s="4"/>
      <c r="L41" s="4"/>
      <c r="M41" s="4"/>
      <c r="N41" s="4"/>
      <c r="O41" s="4"/>
      <c r="P41" s="5"/>
      <c r="R41" s="6"/>
      <c r="S41" s="7"/>
      <c r="T41" s="7"/>
      <c r="U41" s="7"/>
      <c r="V41" s="7"/>
      <c r="W41" s="7"/>
      <c r="X41" s="7"/>
      <c r="Y41" s="7"/>
      <c r="Z41" s="8"/>
      <c r="AB41" s="12"/>
      <c r="AC41" s="13"/>
      <c r="AD41" s="13"/>
      <c r="AE41" s="13"/>
      <c r="AF41" s="13"/>
      <c r="AG41" s="13"/>
      <c r="AH41" s="13"/>
      <c r="AI41" s="13"/>
      <c r="AJ41" s="14"/>
    </row>
    <row r="42" spans="2:36" x14ac:dyDescent="0.35">
      <c r="B42" s="27"/>
      <c r="C42" s="55" t="str">
        <f>'Inputs &amp; Instructions'!$Q$2</f>
        <v>Wokingham Council</v>
      </c>
      <c r="D42" s="28">
        <f>INDEX(Lookup!C:C,MATCH(C42,Lookup!B:B,0))</f>
        <v>0</v>
      </c>
      <c r="E42" s="4"/>
      <c r="F42" s="11"/>
      <c r="H42" s="3"/>
      <c r="I42" s="4"/>
      <c r="J42" s="4"/>
      <c r="K42" s="4"/>
      <c r="L42" s="4"/>
      <c r="M42" s="4"/>
      <c r="N42" s="4"/>
      <c r="O42" s="4"/>
      <c r="P42" s="5"/>
      <c r="R42" s="6"/>
      <c r="S42" s="7"/>
      <c r="T42" s="7"/>
      <c r="U42" s="7"/>
      <c r="V42" s="7"/>
      <c r="W42" s="7"/>
      <c r="X42" s="7"/>
      <c r="Y42" s="7"/>
      <c r="Z42" s="8"/>
      <c r="AB42" s="12"/>
      <c r="AC42" s="13"/>
      <c r="AD42" s="13"/>
      <c r="AE42" s="13"/>
      <c r="AF42" s="13"/>
      <c r="AG42" s="13"/>
      <c r="AH42" s="13"/>
      <c r="AI42" s="13"/>
      <c r="AJ42" s="14"/>
    </row>
    <row r="43" spans="2:36" x14ac:dyDescent="0.35">
      <c r="B43" s="27"/>
      <c r="C43" s="55" t="str">
        <f>'Inputs &amp; Instructions'!$Q$2</f>
        <v>Wokingham Council</v>
      </c>
      <c r="D43" s="28">
        <f>INDEX(Lookup!C:C,MATCH(C43,Lookup!B:B,0))</f>
        <v>0</v>
      </c>
      <c r="E43" s="4"/>
      <c r="F43" s="11"/>
      <c r="H43" s="3"/>
      <c r="I43" s="4"/>
      <c r="J43" s="4"/>
      <c r="K43" s="4"/>
      <c r="L43" s="4"/>
      <c r="M43" s="4"/>
      <c r="N43" s="4"/>
      <c r="O43" s="4"/>
      <c r="P43" s="5"/>
      <c r="R43" s="6"/>
      <c r="S43" s="7"/>
      <c r="T43" s="7"/>
      <c r="U43" s="7"/>
      <c r="V43" s="7"/>
      <c r="W43" s="7"/>
      <c r="X43" s="7"/>
      <c r="Y43" s="7"/>
      <c r="Z43" s="8"/>
      <c r="AB43" s="12"/>
      <c r="AC43" s="13"/>
      <c r="AD43" s="13"/>
      <c r="AE43" s="13"/>
      <c r="AF43" s="13"/>
      <c r="AG43" s="13"/>
      <c r="AH43" s="13"/>
      <c r="AI43" s="13"/>
      <c r="AJ43" s="14"/>
    </row>
    <row r="44" spans="2:36" x14ac:dyDescent="0.35">
      <c r="B44" s="27"/>
      <c r="C44" s="55" t="str">
        <f>'Inputs &amp; Instructions'!$Q$2</f>
        <v>Wokingham Council</v>
      </c>
      <c r="D44" s="28">
        <f>INDEX(Lookup!C:C,MATCH(C44,Lookup!B:B,0))</f>
        <v>0</v>
      </c>
      <c r="E44" s="4"/>
      <c r="F44" s="11"/>
      <c r="H44" s="3"/>
      <c r="I44" s="4"/>
      <c r="J44" s="4"/>
      <c r="K44" s="4"/>
      <c r="L44" s="4"/>
      <c r="M44" s="4"/>
      <c r="N44" s="4"/>
      <c r="O44" s="4"/>
      <c r="P44" s="5"/>
      <c r="R44" s="6"/>
      <c r="S44" s="7"/>
      <c r="T44" s="7"/>
      <c r="U44" s="7"/>
      <c r="V44" s="7"/>
      <c r="W44" s="7"/>
      <c r="X44" s="7"/>
      <c r="Y44" s="7"/>
      <c r="Z44" s="8"/>
      <c r="AB44" s="12"/>
      <c r="AC44" s="13"/>
      <c r="AD44" s="13"/>
      <c r="AE44" s="13"/>
      <c r="AF44" s="13"/>
      <c r="AG44" s="13"/>
      <c r="AH44" s="13"/>
      <c r="AI44" s="13"/>
      <c r="AJ44" s="14"/>
    </row>
    <row r="45" spans="2:36" x14ac:dyDescent="0.35">
      <c r="B45" s="27"/>
      <c r="C45" s="55" t="str">
        <f>'Inputs &amp; Instructions'!$Q$2</f>
        <v>Wokingham Council</v>
      </c>
      <c r="D45" s="28">
        <f>INDEX(Lookup!C:C,MATCH(C45,Lookup!B:B,0))</f>
        <v>0</v>
      </c>
      <c r="E45" s="4"/>
      <c r="F45" s="11"/>
      <c r="H45" s="3"/>
      <c r="I45" s="4"/>
      <c r="J45" s="4"/>
      <c r="K45" s="4"/>
      <c r="L45" s="4"/>
      <c r="M45" s="4"/>
      <c r="N45" s="4"/>
      <c r="O45" s="4"/>
      <c r="P45" s="5"/>
      <c r="R45" s="6"/>
      <c r="S45" s="7"/>
      <c r="T45" s="7"/>
      <c r="U45" s="7"/>
      <c r="V45" s="7"/>
      <c r="W45" s="7"/>
      <c r="X45" s="7"/>
      <c r="Y45" s="7"/>
      <c r="Z45" s="8"/>
      <c r="AB45" s="12"/>
      <c r="AC45" s="13"/>
      <c r="AD45" s="13"/>
      <c r="AE45" s="13"/>
      <c r="AF45" s="13"/>
      <c r="AG45" s="13"/>
      <c r="AH45" s="13"/>
      <c r="AI45" s="13"/>
      <c r="AJ45" s="14"/>
    </row>
    <row r="46" spans="2:36" x14ac:dyDescent="0.35">
      <c r="B46" s="27"/>
      <c r="C46" s="55" t="str">
        <f>'Inputs &amp; Instructions'!$Q$2</f>
        <v>Wokingham Council</v>
      </c>
      <c r="D46" s="28">
        <f>INDEX(Lookup!C:C,MATCH(C46,Lookup!B:B,0))</f>
        <v>0</v>
      </c>
      <c r="E46" s="4"/>
      <c r="F46" s="11"/>
      <c r="H46" s="3"/>
      <c r="I46" s="4"/>
      <c r="J46" s="4"/>
      <c r="K46" s="4"/>
      <c r="L46" s="4"/>
      <c r="M46" s="4"/>
      <c r="N46" s="4"/>
      <c r="O46" s="4"/>
      <c r="P46" s="5"/>
      <c r="R46" s="6"/>
      <c r="S46" s="7"/>
      <c r="T46" s="7"/>
      <c r="U46" s="7"/>
      <c r="V46" s="7"/>
      <c r="W46" s="7"/>
      <c r="X46" s="7"/>
      <c r="Y46" s="7"/>
      <c r="Z46" s="8"/>
      <c r="AB46" s="12"/>
      <c r="AC46" s="13"/>
      <c r="AD46" s="13"/>
      <c r="AE46" s="13"/>
      <c r="AF46" s="13"/>
      <c r="AG46" s="13"/>
      <c r="AH46" s="13"/>
      <c r="AI46" s="13"/>
      <c r="AJ46" s="14"/>
    </row>
    <row r="47" spans="2:36" x14ac:dyDescent="0.35">
      <c r="B47" s="27"/>
      <c r="C47" s="55" t="str">
        <f>'Inputs &amp; Instructions'!$Q$2</f>
        <v>Wokingham Council</v>
      </c>
      <c r="D47" s="28">
        <f>INDEX(Lookup!C:C,MATCH(C47,Lookup!B:B,0))</f>
        <v>0</v>
      </c>
      <c r="E47" s="4"/>
      <c r="F47" s="11"/>
      <c r="H47" s="3"/>
      <c r="I47" s="4"/>
      <c r="J47" s="4"/>
      <c r="K47" s="4"/>
      <c r="L47" s="4"/>
      <c r="M47" s="4"/>
      <c r="N47" s="4"/>
      <c r="O47" s="4"/>
      <c r="P47" s="5"/>
      <c r="R47" s="6"/>
      <c r="S47" s="7"/>
      <c r="T47" s="7"/>
      <c r="U47" s="7"/>
      <c r="V47" s="7"/>
      <c r="W47" s="7"/>
      <c r="X47" s="7"/>
      <c r="Y47" s="7"/>
      <c r="Z47" s="8"/>
      <c r="AB47" s="12"/>
      <c r="AC47" s="13"/>
      <c r="AD47" s="13"/>
      <c r="AE47" s="13"/>
      <c r="AF47" s="13"/>
      <c r="AG47" s="13"/>
      <c r="AH47" s="13"/>
      <c r="AI47" s="13"/>
      <c r="AJ47" s="14"/>
    </row>
    <row r="48" spans="2:36" x14ac:dyDescent="0.35">
      <c r="B48" s="27"/>
      <c r="C48" s="55" t="str">
        <f>'Inputs &amp; Instructions'!$Q$2</f>
        <v>Wokingham Council</v>
      </c>
      <c r="D48" s="28">
        <f>INDEX(Lookup!C:C,MATCH(C48,Lookup!B:B,0))</f>
        <v>0</v>
      </c>
      <c r="E48" s="4"/>
      <c r="F48" s="11"/>
      <c r="H48" s="3"/>
      <c r="I48" s="4"/>
      <c r="J48" s="4"/>
      <c r="K48" s="4"/>
      <c r="L48" s="4"/>
      <c r="M48" s="4"/>
      <c r="N48" s="4"/>
      <c r="O48" s="4"/>
      <c r="P48" s="5"/>
      <c r="R48" s="6"/>
      <c r="S48" s="7"/>
      <c r="T48" s="7"/>
      <c r="U48" s="7"/>
      <c r="V48" s="7"/>
      <c r="W48" s="7"/>
      <c r="X48" s="7"/>
      <c r="Y48" s="7"/>
      <c r="Z48" s="8"/>
      <c r="AB48" s="12"/>
      <c r="AC48" s="13"/>
      <c r="AD48" s="13"/>
      <c r="AE48" s="13"/>
      <c r="AF48" s="13"/>
      <c r="AG48" s="13"/>
      <c r="AH48" s="13"/>
      <c r="AI48" s="13"/>
      <c r="AJ48" s="14"/>
    </row>
    <row r="49" spans="2:36" x14ac:dyDescent="0.35">
      <c r="B49" s="27"/>
      <c r="C49" s="55" t="str">
        <f>'Inputs &amp; Instructions'!$Q$2</f>
        <v>Wokingham Council</v>
      </c>
      <c r="D49" s="28">
        <f>INDEX(Lookup!C:C,MATCH(C49,Lookup!B:B,0))</f>
        <v>0</v>
      </c>
      <c r="E49" s="4"/>
      <c r="F49" s="11"/>
      <c r="H49" s="3"/>
      <c r="I49" s="4"/>
      <c r="J49" s="4"/>
      <c r="K49" s="4"/>
      <c r="L49" s="4"/>
      <c r="M49" s="4"/>
      <c r="N49" s="4"/>
      <c r="O49" s="4"/>
      <c r="P49" s="5"/>
      <c r="R49" s="6"/>
      <c r="S49" s="7"/>
      <c r="T49" s="7"/>
      <c r="U49" s="7"/>
      <c r="V49" s="7"/>
      <c r="W49" s="7"/>
      <c r="X49" s="7"/>
      <c r="Y49" s="7"/>
      <c r="Z49" s="8"/>
      <c r="AB49" s="12"/>
      <c r="AC49" s="13"/>
      <c r="AD49" s="13"/>
      <c r="AE49" s="13"/>
      <c r="AF49" s="13"/>
      <c r="AG49" s="13"/>
      <c r="AH49" s="13"/>
      <c r="AI49" s="13"/>
      <c r="AJ49" s="14"/>
    </row>
    <row r="50" spans="2:36" x14ac:dyDescent="0.35">
      <c r="B50" s="27"/>
      <c r="C50" s="55" t="str">
        <f>'Inputs &amp; Instructions'!$Q$2</f>
        <v>Wokingham Council</v>
      </c>
      <c r="D50" s="28">
        <f>INDEX(Lookup!C:C,MATCH(C50,Lookup!B:B,0))</f>
        <v>0</v>
      </c>
      <c r="E50" s="4"/>
      <c r="F50" s="11"/>
      <c r="H50" s="3"/>
      <c r="I50" s="4"/>
      <c r="J50" s="4"/>
      <c r="K50" s="4"/>
      <c r="L50" s="4"/>
      <c r="M50" s="4"/>
      <c r="N50" s="4"/>
      <c r="O50" s="4"/>
      <c r="P50" s="5"/>
      <c r="R50" s="6"/>
      <c r="S50" s="7"/>
      <c r="T50" s="7"/>
      <c r="U50" s="7"/>
      <c r="V50" s="7"/>
      <c r="W50" s="7"/>
      <c r="X50" s="7"/>
      <c r="Y50" s="7"/>
      <c r="Z50" s="8"/>
      <c r="AB50" s="12"/>
      <c r="AC50" s="13"/>
      <c r="AD50" s="13"/>
      <c r="AE50" s="13"/>
      <c r="AF50" s="13"/>
      <c r="AG50" s="13"/>
      <c r="AH50" s="13"/>
      <c r="AI50" s="13"/>
      <c r="AJ50" s="14"/>
    </row>
    <row r="51" spans="2:36" x14ac:dyDescent="0.35">
      <c r="B51" s="27"/>
      <c r="C51" s="55" t="str">
        <f>'Inputs &amp; Instructions'!$Q$2</f>
        <v>Wokingham Council</v>
      </c>
      <c r="D51" s="28">
        <f>INDEX(Lookup!C:C,MATCH(C51,Lookup!B:B,0))</f>
        <v>0</v>
      </c>
      <c r="E51" s="4"/>
      <c r="F51" s="11"/>
      <c r="H51" s="3"/>
      <c r="I51" s="4"/>
      <c r="J51" s="4"/>
      <c r="K51" s="4"/>
      <c r="L51" s="4"/>
      <c r="M51" s="4"/>
      <c r="N51" s="4"/>
      <c r="O51" s="4"/>
      <c r="P51" s="5"/>
      <c r="R51" s="6"/>
      <c r="S51" s="7"/>
      <c r="T51" s="7"/>
      <c r="U51" s="7"/>
      <c r="V51" s="7"/>
      <c r="W51" s="7"/>
      <c r="X51" s="7"/>
      <c r="Y51" s="7"/>
      <c r="Z51" s="8"/>
      <c r="AB51" s="12"/>
      <c r="AC51" s="13"/>
      <c r="AD51" s="13"/>
      <c r="AE51" s="13"/>
      <c r="AF51" s="13"/>
      <c r="AG51" s="13"/>
      <c r="AH51" s="13"/>
      <c r="AI51" s="13"/>
      <c r="AJ51" s="14"/>
    </row>
    <row r="52" spans="2:36" x14ac:dyDescent="0.35">
      <c r="B52" s="27"/>
      <c r="C52" s="55" t="str">
        <f>'Inputs &amp; Instructions'!$Q$2</f>
        <v>Wokingham Council</v>
      </c>
      <c r="D52" s="28">
        <f>INDEX(Lookup!C:C,MATCH(C52,Lookup!B:B,0))</f>
        <v>0</v>
      </c>
      <c r="E52" s="4"/>
      <c r="F52" s="11"/>
      <c r="H52" s="3"/>
      <c r="I52" s="4"/>
      <c r="J52" s="4"/>
      <c r="K52" s="4"/>
      <c r="L52" s="4"/>
      <c r="M52" s="4"/>
      <c r="N52" s="4"/>
      <c r="O52" s="4"/>
      <c r="P52" s="5"/>
      <c r="R52" s="6"/>
      <c r="S52" s="7"/>
      <c r="T52" s="7"/>
      <c r="U52" s="7"/>
      <c r="V52" s="7"/>
      <c r="W52" s="7"/>
      <c r="X52" s="7"/>
      <c r="Y52" s="7"/>
      <c r="Z52" s="8"/>
      <c r="AB52" s="12"/>
      <c r="AC52" s="13"/>
      <c r="AD52" s="13"/>
      <c r="AE52" s="13"/>
      <c r="AF52" s="13"/>
      <c r="AG52" s="13"/>
      <c r="AH52" s="13"/>
      <c r="AI52" s="13"/>
      <c r="AJ52" s="14"/>
    </row>
    <row r="53" spans="2:36" x14ac:dyDescent="0.35">
      <c r="B53" s="27"/>
      <c r="C53" s="55" t="str">
        <f>'Inputs &amp; Instructions'!$Q$2</f>
        <v>Wokingham Council</v>
      </c>
      <c r="D53" s="28">
        <f>INDEX(Lookup!C:C,MATCH(C53,Lookup!B:B,0))</f>
        <v>0</v>
      </c>
      <c r="E53" s="4"/>
      <c r="F53" s="11"/>
      <c r="H53" s="3"/>
      <c r="I53" s="4"/>
      <c r="J53" s="4"/>
      <c r="K53" s="4"/>
      <c r="L53" s="4"/>
      <c r="M53" s="4"/>
      <c r="N53" s="4"/>
      <c r="O53" s="4"/>
      <c r="P53" s="5"/>
      <c r="R53" s="6"/>
      <c r="S53" s="7"/>
      <c r="T53" s="7"/>
      <c r="U53" s="7"/>
      <c r="V53" s="7"/>
      <c r="W53" s="7"/>
      <c r="X53" s="7"/>
      <c r="Y53" s="7"/>
      <c r="Z53" s="8"/>
      <c r="AB53" s="12"/>
      <c r="AC53" s="13"/>
      <c r="AD53" s="13"/>
      <c r="AE53" s="13"/>
      <c r="AF53" s="13"/>
      <c r="AG53" s="13"/>
      <c r="AH53" s="13"/>
      <c r="AI53" s="13"/>
      <c r="AJ53" s="14"/>
    </row>
    <row r="54" spans="2:36" ht="6.75" customHeight="1" thickBot="1" x14ac:dyDescent="0.4">
      <c r="B54" s="30"/>
      <c r="C54" s="31"/>
      <c r="D54" s="32"/>
      <c r="E54" s="32"/>
      <c r="F54" s="66"/>
      <c r="H54" s="34"/>
      <c r="I54" s="35"/>
      <c r="J54" s="35"/>
      <c r="K54" s="35"/>
      <c r="L54" s="35"/>
      <c r="M54" s="35"/>
      <c r="N54" s="35"/>
      <c r="O54" s="35"/>
      <c r="P54" s="36"/>
      <c r="R54" s="34"/>
      <c r="S54" s="35"/>
      <c r="T54" s="35"/>
      <c r="U54" s="35"/>
      <c r="V54" s="35"/>
      <c r="W54" s="35"/>
      <c r="X54" s="35"/>
      <c r="Y54" s="35"/>
      <c r="Z54" s="36"/>
      <c r="AB54" s="34"/>
      <c r="AC54" s="35"/>
      <c r="AD54" s="35"/>
      <c r="AE54" s="35"/>
      <c r="AF54" s="35"/>
      <c r="AG54" s="35"/>
      <c r="AH54" s="35"/>
      <c r="AI54" s="35"/>
      <c r="AJ54" s="36"/>
    </row>
  </sheetData>
  <sheetProtection algorithmName="SHA-512" hashValue="MxxDszsjHpPjmRngEdJSAr1074XT6VxJtxVKZ0bw+joEadhRVMrXtb+42UO3E68vRL8bSDmBwydKlGQH8gnfFQ==" saltValue="spfEfYOIqEwaNyvUnXdCKQ==" spinCount="100000" sheet="1" objects="1" scenarios="1"/>
  <mergeCells count="4">
    <mergeCell ref="B4:F4"/>
    <mergeCell ref="H4:P4"/>
    <mergeCell ref="R4:Z4"/>
    <mergeCell ref="AB4:AJ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Lookup!$E$3:$E$4</xm:f>
          </x14:formula1>
          <xm:sqref>F6:F53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75"/>
  <sheetViews>
    <sheetView showGridLines="0" workbookViewId="0">
      <selection activeCell="G7" sqref="G7"/>
    </sheetView>
  </sheetViews>
  <sheetFormatPr defaultRowHeight="14.5" x14ac:dyDescent="0.35"/>
  <cols>
    <col min="1" max="1" width="1.54296875" customWidth="1"/>
    <col min="2" max="2" width="47.453125" bestFit="1" customWidth="1"/>
    <col min="4" max="4" width="2.54296875" customWidth="1"/>
    <col min="5" max="5" width="38.453125" bestFit="1" customWidth="1"/>
    <col min="6" max="6" width="2.54296875" customWidth="1"/>
  </cols>
  <sheetData>
    <row r="1" spans="2:7" x14ac:dyDescent="0.35">
      <c r="C1" s="2"/>
    </row>
    <row r="2" spans="2:7" x14ac:dyDescent="0.35">
      <c r="B2" s="2" t="s">
        <v>173</v>
      </c>
      <c r="C2" s="2" t="s">
        <v>174</v>
      </c>
      <c r="E2" s="2" t="s">
        <v>174</v>
      </c>
      <c r="G2" s="2" t="s">
        <v>199</v>
      </c>
    </row>
    <row r="3" spans="2:7" x14ac:dyDescent="0.35">
      <c r="B3" t="s">
        <v>1</v>
      </c>
      <c r="E3" t="s">
        <v>183</v>
      </c>
      <c r="G3" t="s">
        <v>201</v>
      </c>
    </row>
    <row r="4" spans="2:7" x14ac:dyDescent="0.35">
      <c r="B4" t="s">
        <v>2</v>
      </c>
      <c r="E4" t="s">
        <v>184</v>
      </c>
      <c r="G4" t="s">
        <v>202</v>
      </c>
    </row>
    <row r="5" spans="2:7" x14ac:dyDescent="0.35">
      <c r="B5" t="s">
        <v>3</v>
      </c>
      <c r="G5" t="s">
        <v>203</v>
      </c>
    </row>
    <row r="6" spans="2:7" x14ac:dyDescent="0.35">
      <c r="B6" t="s">
        <v>4</v>
      </c>
      <c r="G6" t="s">
        <v>200</v>
      </c>
    </row>
    <row r="7" spans="2:7" x14ac:dyDescent="0.35">
      <c r="B7" t="s">
        <v>5</v>
      </c>
    </row>
    <row r="8" spans="2:7" x14ac:dyDescent="0.35">
      <c r="B8" t="s">
        <v>6</v>
      </c>
    </row>
    <row r="9" spans="2:7" x14ac:dyDescent="0.35">
      <c r="B9" t="s">
        <v>7</v>
      </c>
    </row>
    <row r="10" spans="2:7" x14ac:dyDescent="0.35">
      <c r="B10" t="s">
        <v>8</v>
      </c>
    </row>
    <row r="11" spans="2:7" x14ac:dyDescent="0.35">
      <c r="B11" s="1" t="s">
        <v>191</v>
      </c>
    </row>
    <row r="12" spans="2:7" x14ac:dyDescent="0.35">
      <c r="B12" t="s">
        <v>9</v>
      </c>
    </row>
    <row r="13" spans="2:7" x14ac:dyDescent="0.35">
      <c r="B13" t="s">
        <v>10</v>
      </c>
    </row>
    <row r="14" spans="2:7" x14ac:dyDescent="0.35">
      <c r="B14" t="s">
        <v>11</v>
      </c>
    </row>
    <row r="15" spans="2:7" x14ac:dyDescent="0.35">
      <c r="B15" t="s">
        <v>12</v>
      </c>
    </row>
    <row r="16" spans="2:7" x14ac:dyDescent="0.35">
      <c r="B16" t="s">
        <v>13</v>
      </c>
    </row>
    <row r="17" spans="2:2" x14ac:dyDescent="0.35">
      <c r="B17" t="s">
        <v>14</v>
      </c>
    </row>
    <row r="18" spans="2:2" x14ac:dyDescent="0.35">
      <c r="B18" t="s">
        <v>15</v>
      </c>
    </row>
    <row r="19" spans="2:2" x14ac:dyDescent="0.35">
      <c r="B19" t="s">
        <v>16</v>
      </c>
    </row>
    <row r="20" spans="2:2" x14ac:dyDescent="0.35">
      <c r="B20" t="s">
        <v>17</v>
      </c>
    </row>
    <row r="21" spans="2:2" x14ac:dyDescent="0.35">
      <c r="B21" t="s">
        <v>18</v>
      </c>
    </row>
    <row r="22" spans="2:2" x14ac:dyDescent="0.35">
      <c r="B22" t="s">
        <v>19</v>
      </c>
    </row>
    <row r="23" spans="2:2" x14ac:dyDescent="0.35">
      <c r="B23" t="s">
        <v>20</v>
      </c>
    </row>
    <row r="24" spans="2:2" x14ac:dyDescent="0.35">
      <c r="B24" t="s">
        <v>21</v>
      </c>
    </row>
    <row r="25" spans="2:2" x14ac:dyDescent="0.35">
      <c r="B25" t="s">
        <v>22</v>
      </c>
    </row>
    <row r="26" spans="2:2" x14ac:dyDescent="0.35">
      <c r="B26" t="s">
        <v>23</v>
      </c>
    </row>
    <row r="27" spans="2:2" x14ac:dyDescent="0.35">
      <c r="B27" t="s">
        <v>24</v>
      </c>
    </row>
    <row r="28" spans="2:2" x14ac:dyDescent="0.35">
      <c r="B28" t="s">
        <v>25</v>
      </c>
    </row>
    <row r="29" spans="2:2" x14ac:dyDescent="0.35">
      <c r="B29" t="s">
        <v>26</v>
      </c>
    </row>
    <row r="30" spans="2:2" x14ac:dyDescent="0.35">
      <c r="B30" t="s">
        <v>27</v>
      </c>
    </row>
    <row r="31" spans="2:2" x14ac:dyDescent="0.35">
      <c r="B31" t="s">
        <v>28</v>
      </c>
    </row>
    <row r="32" spans="2:2" x14ac:dyDescent="0.35">
      <c r="B32" t="s">
        <v>29</v>
      </c>
    </row>
    <row r="33" spans="2:2" x14ac:dyDescent="0.35">
      <c r="B33" t="s">
        <v>30</v>
      </c>
    </row>
    <row r="34" spans="2:2" x14ac:dyDescent="0.35">
      <c r="B34" t="s">
        <v>31</v>
      </c>
    </row>
    <row r="35" spans="2:2" x14ac:dyDescent="0.35">
      <c r="B35" t="s">
        <v>32</v>
      </c>
    </row>
    <row r="36" spans="2:2" x14ac:dyDescent="0.35">
      <c r="B36" t="s">
        <v>33</v>
      </c>
    </row>
    <row r="37" spans="2:2" x14ac:dyDescent="0.35">
      <c r="B37" t="s">
        <v>34</v>
      </c>
    </row>
    <row r="38" spans="2:2" x14ac:dyDescent="0.35">
      <c r="B38" t="s">
        <v>35</v>
      </c>
    </row>
    <row r="39" spans="2:2" x14ac:dyDescent="0.35">
      <c r="B39" t="s">
        <v>36</v>
      </c>
    </row>
    <row r="40" spans="2:2" x14ac:dyDescent="0.35">
      <c r="B40" t="s">
        <v>37</v>
      </c>
    </row>
    <row r="41" spans="2:2" x14ac:dyDescent="0.35">
      <c r="B41" t="s">
        <v>38</v>
      </c>
    </row>
    <row r="42" spans="2:2" x14ac:dyDescent="0.35">
      <c r="B42" t="s">
        <v>39</v>
      </c>
    </row>
    <row r="43" spans="2:2" x14ac:dyDescent="0.35">
      <c r="B43" t="s">
        <v>40</v>
      </c>
    </row>
    <row r="44" spans="2:2" x14ac:dyDescent="0.35">
      <c r="B44" t="s">
        <v>41</v>
      </c>
    </row>
    <row r="45" spans="2:2" x14ac:dyDescent="0.35">
      <c r="B45" t="s">
        <v>42</v>
      </c>
    </row>
    <row r="46" spans="2:2" x14ac:dyDescent="0.35">
      <c r="B46" t="s">
        <v>43</v>
      </c>
    </row>
    <row r="47" spans="2:2" x14ac:dyDescent="0.35">
      <c r="B47" t="s">
        <v>44</v>
      </c>
    </row>
    <row r="48" spans="2:2" x14ac:dyDescent="0.35">
      <c r="B48" t="s">
        <v>45</v>
      </c>
    </row>
    <row r="49" spans="2:2" x14ac:dyDescent="0.35">
      <c r="B49" t="s">
        <v>46</v>
      </c>
    </row>
    <row r="50" spans="2:2" x14ac:dyDescent="0.35">
      <c r="B50" t="s">
        <v>47</v>
      </c>
    </row>
    <row r="51" spans="2:2" x14ac:dyDescent="0.35">
      <c r="B51" t="s">
        <v>48</v>
      </c>
    </row>
    <row r="52" spans="2:2" x14ac:dyDescent="0.35">
      <c r="B52" t="s">
        <v>49</v>
      </c>
    </row>
    <row r="53" spans="2:2" x14ac:dyDescent="0.35">
      <c r="B53" t="s">
        <v>50</v>
      </c>
    </row>
    <row r="54" spans="2:2" x14ac:dyDescent="0.35">
      <c r="B54" t="s">
        <v>51</v>
      </c>
    </row>
    <row r="55" spans="2:2" x14ac:dyDescent="0.35">
      <c r="B55" t="s">
        <v>52</v>
      </c>
    </row>
    <row r="56" spans="2:2" x14ac:dyDescent="0.35">
      <c r="B56" t="s">
        <v>53</v>
      </c>
    </row>
    <row r="57" spans="2:2" x14ac:dyDescent="0.35">
      <c r="B57" t="s">
        <v>54</v>
      </c>
    </row>
    <row r="58" spans="2:2" x14ac:dyDescent="0.35">
      <c r="B58" t="s">
        <v>55</v>
      </c>
    </row>
    <row r="59" spans="2:2" x14ac:dyDescent="0.35">
      <c r="B59" t="s">
        <v>56</v>
      </c>
    </row>
    <row r="60" spans="2:2" x14ac:dyDescent="0.35">
      <c r="B60" t="s">
        <v>57</v>
      </c>
    </row>
    <row r="61" spans="2:2" x14ac:dyDescent="0.35">
      <c r="B61" t="s">
        <v>58</v>
      </c>
    </row>
    <row r="62" spans="2:2" x14ac:dyDescent="0.35">
      <c r="B62" t="s">
        <v>59</v>
      </c>
    </row>
    <row r="63" spans="2:2" x14ac:dyDescent="0.35">
      <c r="B63" t="s">
        <v>60</v>
      </c>
    </row>
    <row r="64" spans="2:2" x14ac:dyDescent="0.35">
      <c r="B64" t="s">
        <v>61</v>
      </c>
    </row>
    <row r="65" spans="2:2" x14ac:dyDescent="0.35">
      <c r="B65" t="s">
        <v>62</v>
      </c>
    </row>
    <row r="66" spans="2:2" x14ac:dyDescent="0.35">
      <c r="B66" t="s">
        <v>63</v>
      </c>
    </row>
    <row r="67" spans="2:2" x14ac:dyDescent="0.35">
      <c r="B67" t="s">
        <v>64</v>
      </c>
    </row>
    <row r="68" spans="2:2" x14ac:dyDescent="0.35">
      <c r="B68" t="s">
        <v>65</v>
      </c>
    </row>
    <row r="69" spans="2:2" x14ac:dyDescent="0.35">
      <c r="B69" t="s">
        <v>66</v>
      </c>
    </row>
    <row r="70" spans="2:2" x14ac:dyDescent="0.35">
      <c r="B70" t="s">
        <v>67</v>
      </c>
    </row>
    <row r="71" spans="2:2" x14ac:dyDescent="0.35">
      <c r="B71" t="s">
        <v>68</v>
      </c>
    </row>
    <row r="72" spans="2:2" x14ac:dyDescent="0.35">
      <c r="B72" t="s">
        <v>69</v>
      </c>
    </row>
    <row r="73" spans="2:2" x14ac:dyDescent="0.35">
      <c r="B73" t="s">
        <v>70</v>
      </c>
    </row>
    <row r="74" spans="2:2" x14ac:dyDescent="0.35">
      <c r="B74" t="s">
        <v>71</v>
      </c>
    </row>
    <row r="75" spans="2:2" x14ac:dyDescent="0.35">
      <c r="B75" t="s">
        <v>72</v>
      </c>
    </row>
    <row r="76" spans="2:2" x14ac:dyDescent="0.35">
      <c r="B76" t="s">
        <v>73</v>
      </c>
    </row>
    <row r="77" spans="2:2" x14ac:dyDescent="0.35">
      <c r="B77" t="s">
        <v>74</v>
      </c>
    </row>
    <row r="78" spans="2:2" x14ac:dyDescent="0.35">
      <c r="B78" t="s">
        <v>75</v>
      </c>
    </row>
    <row r="79" spans="2:2" x14ac:dyDescent="0.35">
      <c r="B79" t="s">
        <v>76</v>
      </c>
    </row>
    <row r="80" spans="2:2" x14ac:dyDescent="0.35">
      <c r="B80" t="s">
        <v>77</v>
      </c>
    </row>
    <row r="81" spans="2:2" x14ac:dyDescent="0.35">
      <c r="B81" t="s">
        <v>78</v>
      </c>
    </row>
    <row r="82" spans="2:2" x14ac:dyDescent="0.35">
      <c r="B82" t="s">
        <v>79</v>
      </c>
    </row>
    <row r="83" spans="2:2" x14ac:dyDescent="0.35">
      <c r="B83" t="s">
        <v>80</v>
      </c>
    </row>
    <row r="84" spans="2:2" x14ac:dyDescent="0.35">
      <c r="B84" t="s">
        <v>81</v>
      </c>
    </row>
    <row r="85" spans="2:2" x14ac:dyDescent="0.35">
      <c r="B85" t="s">
        <v>82</v>
      </c>
    </row>
    <row r="86" spans="2:2" x14ac:dyDescent="0.35">
      <c r="B86" t="s">
        <v>83</v>
      </c>
    </row>
    <row r="87" spans="2:2" x14ac:dyDescent="0.35">
      <c r="B87" t="s">
        <v>84</v>
      </c>
    </row>
    <row r="88" spans="2:2" x14ac:dyDescent="0.35">
      <c r="B88" t="s">
        <v>85</v>
      </c>
    </row>
    <row r="89" spans="2:2" x14ac:dyDescent="0.35">
      <c r="B89" t="s">
        <v>86</v>
      </c>
    </row>
    <row r="90" spans="2:2" x14ac:dyDescent="0.35">
      <c r="B90" t="s">
        <v>87</v>
      </c>
    </row>
    <row r="91" spans="2:2" x14ac:dyDescent="0.35">
      <c r="B91" t="s">
        <v>88</v>
      </c>
    </row>
    <row r="92" spans="2:2" x14ac:dyDescent="0.35">
      <c r="B92" t="s">
        <v>89</v>
      </c>
    </row>
    <row r="93" spans="2:2" x14ac:dyDescent="0.35">
      <c r="B93" t="s">
        <v>90</v>
      </c>
    </row>
    <row r="94" spans="2:2" x14ac:dyDescent="0.35">
      <c r="B94" t="s">
        <v>91</v>
      </c>
    </row>
    <row r="95" spans="2:2" x14ac:dyDescent="0.35">
      <c r="B95" t="s">
        <v>92</v>
      </c>
    </row>
    <row r="96" spans="2:2" x14ac:dyDescent="0.35">
      <c r="B96" t="s">
        <v>93</v>
      </c>
    </row>
    <row r="97" spans="2:2" x14ac:dyDescent="0.35">
      <c r="B97" t="s">
        <v>94</v>
      </c>
    </row>
    <row r="98" spans="2:2" x14ac:dyDescent="0.35">
      <c r="B98" t="s">
        <v>95</v>
      </c>
    </row>
    <row r="99" spans="2:2" x14ac:dyDescent="0.35">
      <c r="B99" t="s">
        <v>96</v>
      </c>
    </row>
    <row r="100" spans="2:2" x14ac:dyDescent="0.35">
      <c r="B100" t="s">
        <v>97</v>
      </c>
    </row>
    <row r="101" spans="2:2" x14ac:dyDescent="0.35">
      <c r="B101" t="s">
        <v>98</v>
      </c>
    </row>
    <row r="102" spans="2:2" x14ac:dyDescent="0.35">
      <c r="B102" t="s">
        <v>99</v>
      </c>
    </row>
    <row r="103" spans="2:2" x14ac:dyDescent="0.35">
      <c r="B103" t="s">
        <v>100</v>
      </c>
    </row>
    <row r="104" spans="2:2" x14ac:dyDescent="0.35">
      <c r="B104" t="s">
        <v>101</v>
      </c>
    </row>
    <row r="105" spans="2:2" x14ac:dyDescent="0.35">
      <c r="B105" t="s">
        <v>102</v>
      </c>
    </row>
    <row r="106" spans="2:2" x14ac:dyDescent="0.35">
      <c r="B106" t="s">
        <v>103</v>
      </c>
    </row>
    <row r="107" spans="2:2" x14ac:dyDescent="0.35">
      <c r="B107" t="s">
        <v>104</v>
      </c>
    </row>
    <row r="108" spans="2:2" x14ac:dyDescent="0.35">
      <c r="B108" t="s">
        <v>105</v>
      </c>
    </row>
    <row r="109" spans="2:2" x14ac:dyDescent="0.35">
      <c r="B109" t="s">
        <v>106</v>
      </c>
    </row>
    <row r="110" spans="2:2" x14ac:dyDescent="0.35">
      <c r="B110" t="s">
        <v>107</v>
      </c>
    </row>
    <row r="111" spans="2:2" x14ac:dyDescent="0.35">
      <c r="B111" t="s">
        <v>108</v>
      </c>
    </row>
    <row r="112" spans="2:2" x14ac:dyDescent="0.35">
      <c r="B112" t="s">
        <v>109</v>
      </c>
    </row>
    <row r="113" spans="2:2" x14ac:dyDescent="0.35">
      <c r="B113" t="s">
        <v>110</v>
      </c>
    </row>
    <row r="114" spans="2:2" x14ac:dyDescent="0.35">
      <c r="B114" t="s">
        <v>111</v>
      </c>
    </row>
    <row r="115" spans="2:2" x14ac:dyDescent="0.35">
      <c r="B115" t="s">
        <v>112</v>
      </c>
    </row>
    <row r="116" spans="2:2" x14ac:dyDescent="0.35">
      <c r="B116" t="s">
        <v>113</v>
      </c>
    </row>
    <row r="117" spans="2:2" x14ac:dyDescent="0.35">
      <c r="B117" t="s">
        <v>114</v>
      </c>
    </row>
    <row r="118" spans="2:2" x14ac:dyDescent="0.35">
      <c r="B118" t="s">
        <v>115</v>
      </c>
    </row>
    <row r="119" spans="2:2" x14ac:dyDescent="0.35">
      <c r="B119" t="s">
        <v>116</v>
      </c>
    </row>
    <row r="120" spans="2:2" x14ac:dyDescent="0.35">
      <c r="B120" t="s">
        <v>117</v>
      </c>
    </row>
    <row r="121" spans="2:2" x14ac:dyDescent="0.35">
      <c r="B121" t="s">
        <v>118</v>
      </c>
    </row>
    <row r="122" spans="2:2" x14ac:dyDescent="0.35">
      <c r="B122" t="s">
        <v>119</v>
      </c>
    </row>
    <row r="123" spans="2:2" x14ac:dyDescent="0.35">
      <c r="B123" t="s">
        <v>120</v>
      </c>
    </row>
    <row r="124" spans="2:2" x14ac:dyDescent="0.35">
      <c r="B124" t="s">
        <v>121</v>
      </c>
    </row>
    <row r="125" spans="2:2" x14ac:dyDescent="0.35">
      <c r="B125" t="s">
        <v>122</v>
      </c>
    </row>
    <row r="126" spans="2:2" x14ac:dyDescent="0.35">
      <c r="B126" t="s">
        <v>123</v>
      </c>
    </row>
    <row r="127" spans="2:2" x14ac:dyDescent="0.35">
      <c r="B127" t="s">
        <v>124</v>
      </c>
    </row>
    <row r="128" spans="2:2" x14ac:dyDescent="0.35">
      <c r="B128" t="s">
        <v>125</v>
      </c>
    </row>
    <row r="129" spans="2:2" x14ac:dyDescent="0.35">
      <c r="B129" t="s">
        <v>126</v>
      </c>
    </row>
    <row r="130" spans="2:2" x14ac:dyDescent="0.35">
      <c r="B130" t="s">
        <v>127</v>
      </c>
    </row>
    <row r="131" spans="2:2" x14ac:dyDescent="0.35">
      <c r="B131" t="s">
        <v>128</v>
      </c>
    </row>
    <row r="132" spans="2:2" x14ac:dyDescent="0.35">
      <c r="B132" t="s">
        <v>129</v>
      </c>
    </row>
    <row r="133" spans="2:2" x14ac:dyDescent="0.35">
      <c r="B133" t="s">
        <v>130</v>
      </c>
    </row>
    <row r="134" spans="2:2" x14ac:dyDescent="0.35">
      <c r="B134" t="s">
        <v>131</v>
      </c>
    </row>
    <row r="135" spans="2:2" x14ac:dyDescent="0.35">
      <c r="B135" t="s">
        <v>132</v>
      </c>
    </row>
    <row r="136" spans="2:2" x14ac:dyDescent="0.35">
      <c r="B136" t="s">
        <v>133</v>
      </c>
    </row>
    <row r="137" spans="2:2" x14ac:dyDescent="0.35">
      <c r="B137" t="s">
        <v>134</v>
      </c>
    </row>
    <row r="138" spans="2:2" x14ac:dyDescent="0.35">
      <c r="B138" t="s">
        <v>135</v>
      </c>
    </row>
    <row r="139" spans="2:2" x14ac:dyDescent="0.35">
      <c r="B139" t="s">
        <v>136</v>
      </c>
    </row>
    <row r="140" spans="2:2" x14ac:dyDescent="0.35">
      <c r="B140" t="s">
        <v>137</v>
      </c>
    </row>
    <row r="141" spans="2:2" x14ac:dyDescent="0.35">
      <c r="B141" t="s">
        <v>138</v>
      </c>
    </row>
    <row r="142" spans="2:2" x14ac:dyDescent="0.35">
      <c r="B142" t="s">
        <v>139</v>
      </c>
    </row>
    <row r="143" spans="2:2" x14ac:dyDescent="0.35">
      <c r="B143" t="s">
        <v>140</v>
      </c>
    </row>
    <row r="144" spans="2:2" x14ac:dyDescent="0.35">
      <c r="B144" t="s">
        <v>141</v>
      </c>
    </row>
    <row r="145" spans="2:2" x14ac:dyDescent="0.35">
      <c r="B145" t="s">
        <v>142</v>
      </c>
    </row>
    <row r="146" spans="2:2" x14ac:dyDescent="0.35">
      <c r="B146" t="s">
        <v>143</v>
      </c>
    </row>
    <row r="147" spans="2:2" x14ac:dyDescent="0.35">
      <c r="B147" t="s">
        <v>144</v>
      </c>
    </row>
    <row r="148" spans="2:2" x14ac:dyDescent="0.35">
      <c r="B148" t="s">
        <v>145</v>
      </c>
    </row>
    <row r="149" spans="2:2" x14ac:dyDescent="0.35">
      <c r="B149" t="s">
        <v>146</v>
      </c>
    </row>
    <row r="150" spans="2:2" x14ac:dyDescent="0.35">
      <c r="B150" t="s">
        <v>147</v>
      </c>
    </row>
    <row r="151" spans="2:2" x14ac:dyDescent="0.35">
      <c r="B151" t="s">
        <v>148</v>
      </c>
    </row>
    <row r="152" spans="2:2" x14ac:dyDescent="0.35">
      <c r="B152" t="s">
        <v>149</v>
      </c>
    </row>
    <row r="153" spans="2:2" x14ac:dyDescent="0.35">
      <c r="B153" t="s">
        <v>150</v>
      </c>
    </row>
    <row r="154" spans="2:2" x14ac:dyDescent="0.35">
      <c r="B154" t="s">
        <v>151</v>
      </c>
    </row>
    <row r="155" spans="2:2" x14ac:dyDescent="0.35">
      <c r="B155" t="s">
        <v>152</v>
      </c>
    </row>
    <row r="156" spans="2:2" x14ac:dyDescent="0.35">
      <c r="B156" t="s">
        <v>153</v>
      </c>
    </row>
    <row r="157" spans="2:2" x14ac:dyDescent="0.35">
      <c r="B157" t="s">
        <v>154</v>
      </c>
    </row>
    <row r="158" spans="2:2" x14ac:dyDescent="0.35">
      <c r="B158" t="s">
        <v>155</v>
      </c>
    </row>
    <row r="159" spans="2:2" x14ac:dyDescent="0.35">
      <c r="B159" t="s">
        <v>156</v>
      </c>
    </row>
    <row r="160" spans="2:2" x14ac:dyDescent="0.35">
      <c r="B160" t="s">
        <v>157</v>
      </c>
    </row>
    <row r="161" spans="2:2" x14ac:dyDescent="0.35">
      <c r="B161" t="s">
        <v>158</v>
      </c>
    </row>
    <row r="162" spans="2:2" x14ac:dyDescent="0.35">
      <c r="B162" t="s">
        <v>159</v>
      </c>
    </row>
    <row r="163" spans="2:2" x14ac:dyDescent="0.35">
      <c r="B163" t="s">
        <v>160</v>
      </c>
    </row>
    <row r="164" spans="2:2" x14ac:dyDescent="0.35">
      <c r="B164" t="s">
        <v>161</v>
      </c>
    </row>
    <row r="165" spans="2:2" x14ac:dyDescent="0.35">
      <c r="B165" t="s">
        <v>162</v>
      </c>
    </row>
    <row r="166" spans="2:2" x14ac:dyDescent="0.35">
      <c r="B166" t="s">
        <v>163</v>
      </c>
    </row>
    <row r="167" spans="2:2" x14ac:dyDescent="0.35">
      <c r="B167" t="s">
        <v>164</v>
      </c>
    </row>
    <row r="168" spans="2:2" x14ac:dyDescent="0.35">
      <c r="B168" t="s">
        <v>165</v>
      </c>
    </row>
    <row r="169" spans="2:2" x14ac:dyDescent="0.35">
      <c r="B169" t="s">
        <v>166</v>
      </c>
    </row>
    <row r="170" spans="2:2" x14ac:dyDescent="0.35">
      <c r="B170" t="s">
        <v>167</v>
      </c>
    </row>
    <row r="171" spans="2:2" x14ac:dyDescent="0.35">
      <c r="B171" t="s">
        <v>168</v>
      </c>
    </row>
    <row r="172" spans="2:2" x14ac:dyDescent="0.35">
      <c r="B172" t="s">
        <v>169</v>
      </c>
    </row>
    <row r="173" spans="2:2" x14ac:dyDescent="0.35">
      <c r="B173" t="s">
        <v>170</v>
      </c>
    </row>
    <row r="174" spans="2:2" x14ac:dyDescent="0.35">
      <c r="B174" t="s">
        <v>171</v>
      </c>
    </row>
    <row r="175" spans="2:2" x14ac:dyDescent="0.35">
      <c r="B175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Inputs &amp; Instructions</vt:lpstr>
      <vt:lpstr>Request 1</vt:lpstr>
      <vt:lpstr>Request 2</vt:lpstr>
      <vt:lpstr>Request 3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FOI Data Request</dc:creator>
  <cp:lastModifiedBy>Frankie Clapcott</cp:lastModifiedBy>
  <dcterms:created xsi:type="dcterms:W3CDTF">2021-10-14T13:10:03Z</dcterms:created>
  <dcterms:modified xsi:type="dcterms:W3CDTF">2022-01-24T10:37:28Z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2022-01-24T10:37:06Z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030371fa-5c52-4bfb-a66a-598a4e6806e2</vt:lpwstr>
  </property>
  <property fmtid="{D5CDD505-2E9C-101B-9397-08002B2CF9AE}" pid="8" name="MSIP_Label_d17f5eab-0951-45e7-baa9-357beec0b77b_ContentBits">
    <vt:lpwstr>0</vt:lpwstr>
  </property>
</Properties>
</file>