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8EE73DC7-FE96-4D83-9FF5-1519E4FC37AD}" xr6:coauthVersionLast="47" xr6:coauthVersionMax="47" xr10:uidLastSave="{00000000-0000-0000-0000-000000000000}"/>
  <bookViews>
    <workbookView xWindow="-120" yWindow="-120" windowWidth="20730" windowHeight="11160" xr2:uid="{A96A1507-F972-496C-BB03-9A1885585B12}"/>
  </bookViews>
  <sheets>
    <sheet name="LA Maintained schools 2022-23" sheetId="2" r:id="rId1"/>
  </sheets>
  <definedNames>
    <definedName name="_xlnm._FilterDatabase" localSheetId="0" hidden="1">'LA Maintained schools 2022-23'!$A$1:$G$36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" l="1"/>
  <c r="G41" i="2" s="1"/>
  <c r="G38" i="2"/>
  <c r="F39" i="2" s="1"/>
  <c r="C79" i="2"/>
  <c r="C78" i="2"/>
  <c r="C77" i="2"/>
  <c r="C76" i="2"/>
  <c r="C75" i="2"/>
  <c r="C69" i="2"/>
  <c r="C68" i="2"/>
  <c r="C67" i="2"/>
  <c r="C66" i="2"/>
  <c r="C65" i="2"/>
  <c r="C56" i="2"/>
  <c r="C57" i="2"/>
  <c r="C58" i="2"/>
  <c r="C59" i="2"/>
  <c r="C46" i="2"/>
  <c r="C47" i="2"/>
  <c r="C48" i="2"/>
  <c r="C49" i="2"/>
  <c r="C45" i="2"/>
  <c r="C55" i="2"/>
  <c r="A36" i="2"/>
  <c r="F40" i="2"/>
  <c r="F38" i="2"/>
  <c r="G36" i="2"/>
  <c r="F36" i="2"/>
  <c r="E36" i="2"/>
  <c r="G39" i="2" l="1"/>
  <c r="F41" i="2"/>
</calcChain>
</file>

<file path=xl/sharedStrings.xml><?xml version="1.0" encoding="utf-8"?>
<sst xmlns="http://schemas.openxmlformats.org/spreadsheetml/2006/main" count="151" uniqueCount="66">
  <si>
    <t>Establishment Name</t>
  </si>
  <si>
    <t>Type of school</t>
  </si>
  <si>
    <t>Education Phase</t>
  </si>
  <si>
    <t>Addington School</t>
  </si>
  <si>
    <t>LA maintained schools</t>
  </si>
  <si>
    <t>Special school</t>
  </si>
  <si>
    <t>Primary</t>
  </si>
  <si>
    <t>Aldryngton Primary School</t>
  </si>
  <si>
    <t>All Saints CofE (Aided) Primary School</t>
  </si>
  <si>
    <t>Bearwood Primary School</t>
  </si>
  <si>
    <t>Secondary</t>
  </si>
  <si>
    <t>Emmbrook Infant School</t>
  </si>
  <si>
    <t>Emmbrook Junior School</t>
  </si>
  <si>
    <t>Farley Hill Primary School</t>
  </si>
  <si>
    <t>Finchampstead CofE VA Primary School</t>
  </si>
  <si>
    <t>Foundry College</t>
  </si>
  <si>
    <t>PRU - Pupil Referral Unit</t>
  </si>
  <si>
    <t>Gorse Ride Infants' School</t>
  </si>
  <si>
    <t>Gorse Ride Junior School</t>
  </si>
  <si>
    <t>Grazeley Parochial Church of England Aided Primary School</t>
  </si>
  <si>
    <t>Hawkedon Primary School</t>
  </si>
  <si>
    <t>Highwood Primary School</t>
  </si>
  <si>
    <t>Hillside Primary School</t>
  </si>
  <si>
    <t>Lambs Lane Primary School</t>
  </si>
  <si>
    <t>Loddon Primary School</t>
  </si>
  <si>
    <t>Radstock Primary School</t>
  </si>
  <si>
    <t>Rivermead Primary School</t>
  </si>
  <si>
    <t>Robert Piggott CofE Infant School</t>
  </si>
  <si>
    <t>Robert Piggott CofE Junior School</t>
  </si>
  <si>
    <t>Shinfield St Mary's CofE Junior School</t>
  </si>
  <si>
    <t>South Lake Primary School</t>
  </si>
  <si>
    <t>St Dominic Savio Catholic Primary School</t>
  </si>
  <si>
    <t>St Paul's CofE Junior School</t>
  </si>
  <si>
    <t>The Ambleside Centre</t>
  </si>
  <si>
    <t>Nursery</t>
  </si>
  <si>
    <t>The Bulmershe School</t>
  </si>
  <si>
    <t>The Colleton Primary School</t>
  </si>
  <si>
    <t>The Hawthorns Primary School</t>
  </si>
  <si>
    <t>Walter Infant School</t>
  </si>
  <si>
    <t>Willow Bank Infant School</t>
  </si>
  <si>
    <t>Willow Bank Junior School</t>
  </si>
  <si>
    <t>Winnersh Primary School</t>
  </si>
  <si>
    <t>Woodley CofE Primary School</t>
  </si>
  <si>
    <t>converted 01/09/2022</t>
  </si>
  <si>
    <t>converted 01/01/2023</t>
  </si>
  <si>
    <t>Converted in 2022-23</t>
  </si>
  <si>
    <t>2022-23 in-year (surplus)/deficit</t>
  </si>
  <si>
    <t>Cumulative outturn balance 2022-23 (surplus)/deficit</t>
  </si>
  <si>
    <t>2023-24 in-year (surplus)/deficit</t>
  </si>
  <si>
    <t>Total number of schools with surplus revenue balance in 2022-23</t>
  </si>
  <si>
    <t>Percentage of schools with surplus revenue balance in 2022-23</t>
  </si>
  <si>
    <t>Total number of schools with negative revenue balance in 2022-23</t>
  </si>
  <si>
    <t>Percentage of schools with negative revenue balance in 2022-23</t>
  </si>
  <si>
    <t>Question 3</t>
  </si>
  <si>
    <t>Question 4</t>
  </si>
  <si>
    <t>School Type</t>
  </si>
  <si>
    <t>Number of schools with negative revenue balance in 2022-23</t>
  </si>
  <si>
    <t>Special</t>
  </si>
  <si>
    <t>PRU</t>
  </si>
  <si>
    <t>Number of schools with surplus revenue balance in 2022-23</t>
  </si>
  <si>
    <t>Question 5</t>
  </si>
  <si>
    <t>Question 6</t>
  </si>
  <si>
    <t>Number of schools with surplus revenue balance in 2023-24</t>
  </si>
  <si>
    <t>Percentage of schools with surplus revenue balance in 2023-24</t>
  </si>
  <si>
    <t>Number of schools with negative revenue balance in 2023-24</t>
  </si>
  <si>
    <t>Percentage of schools with negative revenue balance in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</si>
</sst>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 wrapText="1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2" applyNumberFormat="1" applyFont="1"/>
    <xf numFmtId="164" fontId="0" fillId="0" borderId="0" xfId="1" applyNumberFormat="1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165" fontId="0" fillId="0" borderId="2" xfId="2" applyNumberFormat="1" applyFont="1" applyBorder="1"/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3C801-5AEA-46E7-9390-3AF9CB2AACF7}">
  <sheetPr>
    <tabColor rgb="FF92D050"/>
  </sheetPr>
  <dimension ref="A1:G79"/>
  <sheetViews>
    <sheetView tabSelected="1" workbookViewId="0">
      <selection activeCell="D76" sqref="D76"/>
    </sheetView>
  </sheetViews>
  <sheetFormatPr defaultRowHeight="15" x14ac:dyDescent="0.25"/>
  <cols>
    <col min="1" max="1" width="47.42578125" customWidth="1"/>
    <col min="2" max="2" width="23" style="1" customWidth="1"/>
    <col min="3" max="3" width="22.85546875" style="1" bestFit="1" customWidth="1"/>
    <col min="4" max="4" width="20.7109375" customWidth="1"/>
    <col min="5" max="5" width="14.85546875" style="5" bestFit="1" customWidth="1"/>
    <col min="6" max="6" width="24.42578125" bestFit="1" customWidth="1"/>
    <col min="7" max="7" width="14.85546875" bestFit="1" customWidth="1"/>
  </cols>
  <sheetData>
    <row r="1" spans="1:7" s="2" customFormat="1" ht="29.25" customHeight="1" x14ac:dyDescent="0.25">
      <c r="A1" s="2" t="s">
        <v>0</v>
      </c>
      <c r="B1" s="2" t="s">
        <v>1</v>
      </c>
      <c r="C1" s="2" t="s">
        <v>2</v>
      </c>
      <c r="D1" s="2" t="s">
        <v>45</v>
      </c>
      <c r="E1" s="4" t="s">
        <v>46</v>
      </c>
      <c r="F1" s="3" t="s">
        <v>47</v>
      </c>
      <c r="G1" s="3" t="s">
        <v>48</v>
      </c>
    </row>
    <row r="2" spans="1:7" x14ac:dyDescent="0.25">
      <c r="A2" t="s">
        <v>3</v>
      </c>
      <c r="B2" s="1" t="s">
        <v>4</v>
      </c>
      <c r="C2" s="1" t="s">
        <v>5</v>
      </c>
      <c r="E2" s="5">
        <v>170828.69000000088</v>
      </c>
      <c r="F2" s="5">
        <v>-1090249.209999999</v>
      </c>
      <c r="G2" s="5">
        <v>-716322</v>
      </c>
    </row>
    <row r="3" spans="1:7" x14ac:dyDescent="0.25">
      <c r="A3" t="s">
        <v>7</v>
      </c>
      <c r="B3" s="1" t="s">
        <v>4</v>
      </c>
      <c r="C3" s="1" t="s">
        <v>6</v>
      </c>
      <c r="E3" s="5">
        <v>50129.700000000696</v>
      </c>
      <c r="F3" s="5">
        <v>-68934.449999999299</v>
      </c>
      <c r="G3" s="5">
        <v>0</v>
      </c>
    </row>
    <row r="4" spans="1:7" x14ac:dyDescent="0.25">
      <c r="A4" t="s">
        <v>8</v>
      </c>
      <c r="B4" s="1" t="s">
        <v>4</v>
      </c>
      <c r="C4" s="1" t="s">
        <v>6</v>
      </c>
      <c r="D4" t="s">
        <v>43</v>
      </c>
      <c r="F4" s="5"/>
      <c r="G4" s="5"/>
    </row>
    <row r="5" spans="1:7" x14ac:dyDescent="0.25">
      <c r="A5" t="s">
        <v>9</v>
      </c>
      <c r="B5" s="1" t="s">
        <v>4</v>
      </c>
      <c r="C5" s="1" t="s">
        <v>6</v>
      </c>
      <c r="E5" s="5">
        <v>-49723.740000000231</v>
      </c>
      <c r="F5" s="5">
        <v>-69051.340000000229</v>
      </c>
      <c r="G5" s="5">
        <v>-69051</v>
      </c>
    </row>
    <row r="6" spans="1:7" x14ac:dyDescent="0.25">
      <c r="A6" t="s">
        <v>11</v>
      </c>
      <c r="B6" s="1" t="s">
        <v>4</v>
      </c>
      <c r="C6" s="1" t="s">
        <v>6</v>
      </c>
      <c r="E6" s="5">
        <v>-42658</v>
      </c>
      <c r="F6" s="5">
        <v>-40442</v>
      </c>
      <c r="G6" s="5">
        <v>23293</v>
      </c>
    </row>
    <row r="7" spans="1:7" x14ac:dyDescent="0.25">
      <c r="A7" t="s">
        <v>12</v>
      </c>
      <c r="B7" s="1" t="s">
        <v>4</v>
      </c>
      <c r="C7" s="1" t="s">
        <v>6</v>
      </c>
      <c r="E7" s="5">
        <v>-93468.629999999554</v>
      </c>
      <c r="F7" s="5">
        <v>-170757.13999999955</v>
      </c>
      <c r="G7" s="5">
        <v>-179035</v>
      </c>
    </row>
    <row r="8" spans="1:7" x14ac:dyDescent="0.25">
      <c r="A8" t="s">
        <v>13</v>
      </c>
      <c r="B8" s="1" t="s">
        <v>4</v>
      </c>
      <c r="C8" s="1" t="s">
        <v>6</v>
      </c>
      <c r="E8" s="5">
        <v>-38525.860000000452</v>
      </c>
      <c r="F8" s="5">
        <v>-233656.44000000044</v>
      </c>
      <c r="G8" s="5">
        <v>-132701</v>
      </c>
    </row>
    <row r="9" spans="1:7" x14ac:dyDescent="0.25">
      <c r="A9" t="s">
        <v>14</v>
      </c>
      <c r="B9" s="1" t="s">
        <v>4</v>
      </c>
      <c r="C9" s="1" t="s">
        <v>6</v>
      </c>
      <c r="E9" s="5">
        <v>-19861.550000000061</v>
      </c>
      <c r="F9" s="5">
        <v>-102035.55000000006</v>
      </c>
      <c r="G9" s="5">
        <v>-2814</v>
      </c>
    </row>
    <row r="10" spans="1:7" x14ac:dyDescent="0.25">
      <c r="A10" t="s">
        <v>15</v>
      </c>
      <c r="B10" s="1" t="s">
        <v>4</v>
      </c>
      <c r="C10" s="1" t="s">
        <v>16</v>
      </c>
      <c r="E10" s="5">
        <v>-165081.42000000039</v>
      </c>
      <c r="F10" s="5">
        <v>-552139.42000000039</v>
      </c>
      <c r="G10" s="5">
        <v>-554616</v>
      </c>
    </row>
    <row r="11" spans="1:7" x14ac:dyDescent="0.25">
      <c r="A11" t="s">
        <v>17</v>
      </c>
      <c r="B11" s="1" t="s">
        <v>4</v>
      </c>
      <c r="C11" s="1" t="s">
        <v>6</v>
      </c>
      <c r="E11" s="5">
        <v>20208.969999999812</v>
      </c>
      <c r="F11" s="5">
        <v>-111862.05000000018</v>
      </c>
      <c r="G11" s="5">
        <v>-116187</v>
      </c>
    </row>
    <row r="12" spans="1:7" x14ac:dyDescent="0.25">
      <c r="A12" t="s">
        <v>18</v>
      </c>
      <c r="B12" s="1" t="s">
        <v>4</v>
      </c>
      <c r="C12" s="1" t="s">
        <v>6</v>
      </c>
      <c r="E12" s="5">
        <v>-33041.089999999575</v>
      </c>
      <c r="F12" s="5">
        <v>-142628.04999999958</v>
      </c>
      <c r="G12" s="5">
        <v>-144373</v>
      </c>
    </row>
    <row r="13" spans="1:7" x14ac:dyDescent="0.25">
      <c r="A13" t="s">
        <v>19</v>
      </c>
      <c r="B13" s="1" t="s">
        <v>4</v>
      </c>
      <c r="C13" s="1" t="s">
        <v>6</v>
      </c>
      <c r="E13" s="5">
        <v>23049.579999999773</v>
      </c>
      <c r="F13" s="5">
        <v>37337.129999999772</v>
      </c>
      <c r="G13" s="5">
        <v>179092</v>
      </c>
    </row>
    <row r="14" spans="1:7" x14ac:dyDescent="0.25">
      <c r="A14" t="s">
        <v>20</v>
      </c>
      <c r="B14" s="1" t="s">
        <v>4</v>
      </c>
      <c r="C14" s="1" t="s">
        <v>6</v>
      </c>
      <c r="E14" s="5">
        <v>-13338.340000000608</v>
      </c>
      <c r="F14" s="5">
        <v>-399513.73000000062</v>
      </c>
      <c r="G14" s="5">
        <v>-224426</v>
      </c>
    </row>
    <row r="15" spans="1:7" x14ac:dyDescent="0.25">
      <c r="A15" t="s">
        <v>21</v>
      </c>
      <c r="B15" s="1" t="s">
        <v>4</v>
      </c>
      <c r="C15" s="1" t="s">
        <v>6</v>
      </c>
      <c r="E15" s="5">
        <v>-169029.54999999737</v>
      </c>
      <c r="F15" s="5">
        <v>-561375.04999999737</v>
      </c>
      <c r="G15" s="5">
        <v>-302005</v>
      </c>
    </row>
    <row r="16" spans="1:7" x14ac:dyDescent="0.25">
      <c r="A16" t="s">
        <v>22</v>
      </c>
      <c r="B16" s="1" t="s">
        <v>4</v>
      </c>
      <c r="C16" s="1" t="s">
        <v>6</v>
      </c>
      <c r="E16" s="5">
        <v>-27488.260000001093</v>
      </c>
      <c r="F16" s="5">
        <v>-39522.900000001093</v>
      </c>
      <c r="G16" s="5">
        <v>0</v>
      </c>
    </row>
    <row r="17" spans="1:7" x14ac:dyDescent="0.25">
      <c r="A17" t="s">
        <v>23</v>
      </c>
      <c r="B17" s="1" t="s">
        <v>4</v>
      </c>
      <c r="C17" s="1" t="s">
        <v>6</v>
      </c>
      <c r="E17" s="5">
        <v>-62493.410000000025</v>
      </c>
      <c r="F17" s="5">
        <v>-105119.09000000003</v>
      </c>
      <c r="G17" s="5">
        <v>0</v>
      </c>
    </row>
    <row r="18" spans="1:7" x14ac:dyDescent="0.25">
      <c r="A18" t="s">
        <v>24</v>
      </c>
      <c r="B18" s="1" t="s">
        <v>4</v>
      </c>
      <c r="C18" s="1" t="s">
        <v>6</v>
      </c>
      <c r="E18" s="5">
        <v>-170302.90000000125</v>
      </c>
      <c r="F18" s="5">
        <v>-443059.71000000124</v>
      </c>
      <c r="G18" s="5">
        <v>-35591.33</v>
      </c>
    </row>
    <row r="19" spans="1:7" x14ac:dyDescent="0.25">
      <c r="A19" t="s">
        <v>25</v>
      </c>
      <c r="B19" s="1" t="s">
        <v>4</v>
      </c>
      <c r="C19" s="1" t="s">
        <v>6</v>
      </c>
      <c r="E19" s="5">
        <v>85058.259999999791</v>
      </c>
      <c r="F19" s="5">
        <v>81626.199999999793</v>
      </c>
      <c r="G19" s="5">
        <v>0</v>
      </c>
    </row>
    <row r="20" spans="1:7" x14ac:dyDescent="0.25">
      <c r="A20" t="s">
        <v>26</v>
      </c>
      <c r="B20" s="1" t="s">
        <v>4</v>
      </c>
      <c r="C20" s="1" t="s">
        <v>6</v>
      </c>
      <c r="D20" t="s">
        <v>44</v>
      </c>
      <c r="F20" s="5"/>
      <c r="G20" s="5"/>
    </row>
    <row r="21" spans="1:7" x14ac:dyDescent="0.25">
      <c r="A21" t="s">
        <v>27</v>
      </c>
      <c r="B21" s="1" t="s">
        <v>4</v>
      </c>
      <c r="C21" s="1" t="s">
        <v>6</v>
      </c>
      <c r="E21" s="5">
        <v>9960.2000000000098</v>
      </c>
      <c r="F21" s="5">
        <v>10494.20000000001</v>
      </c>
      <c r="G21" s="5">
        <v>64327</v>
      </c>
    </row>
    <row r="22" spans="1:7" x14ac:dyDescent="0.25">
      <c r="A22" t="s">
        <v>28</v>
      </c>
      <c r="B22" s="1" t="s">
        <v>4</v>
      </c>
      <c r="C22" s="1" t="s">
        <v>6</v>
      </c>
      <c r="E22" s="5">
        <v>31222.399999999958</v>
      </c>
      <c r="F22" s="5">
        <v>-51383.600000000042</v>
      </c>
      <c r="G22" s="5">
        <v>18672</v>
      </c>
    </row>
    <row r="23" spans="1:7" x14ac:dyDescent="0.25">
      <c r="A23" t="s">
        <v>29</v>
      </c>
      <c r="B23" s="1" t="s">
        <v>4</v>
      </c>
      <c r="C23" s="1" t="s">
        <v>6</v>
      </c>
      <c r="E23" s="5">
        <v>-14439.839999999822</v>
      </c>
      <c r="F23" s="5">
        <v>-161778.43999999983</v>
      </c>
      <c r="G23" s="5">
        <v>-125436</v>
      </c>
    </row>
    <row r="24" spans="1:7" x14ac:dyDescent="0.25">
      <c r="A24" t="s">
        <v>30</v>
      </c>
      <c r="B24" s="1" t="s">
        <v>4</v>
      </c>
      <c r="C24" s="1" t="s">
        <v>6</v>
      </c>
      <c r="E24" s="5">
        <v>-153069.26999999949</v>
      </c>
      <c r="F24" s="5">
        <v>-619482.67999999947</v>
      </c>
      <c r="G24" s="5">
        <v>-168271</v>
      </c>
    </row>
    <row r="25" spans="1:7" x14ac:dyDescent="0.25">
      <c r="A25" t="s">
        <v>31</v>
      </c>
      <c r="B25" s="1" t="s">
        <v>4</v>
      </c>
      <c r="C25" s="1" t="s">
        <v>6</v>
      </c>
      <c r="E25" s="5">
        <v>-18801.390000000916</v>
      </c>
      <c r="F25" s="5">
        <v>-230109.73000000091</v>
      </c>
      <c r="G25" s="5">
        <v>-130577</v>
      </c>
    </row>
    <row r="26" spans="1:7" x14ac:dyDescent="0.25">
      <c r="A26" t="s">
        <v>32</v>
      </c>
      <c r="B26" s="1" t="s">
        <v>4</v>
      </c>
      <c r="C26" s="1" t="s">
        <v>6</v>
      </c>
      <c r="E26" s="5">
        <v>-2221.6800000002841</v>
      </c>
      <c r="F26" s="5">
        <v>-203162.19000000029</v>
      </c>
      <c r="G26" s="5">
        <v>-126094</v>
      </c>
    </row>
    <row r="27" spans="1:7" x14ac:dyDescent="0.25">
      <c r="A27" t="s">
        <v>33</v>
      </c>
      <c r="B27" s="1" t="s">
        <v>4</v>
      </c>
      <c r="C27" s="1" t="s">
        <v>34</v>
      </c>
      <c r="E27" s="5">
        <v>-167.67000000011467</v>
      </c>
      <c r="F27" s="5">
        <v>81578.08999999988</v>
      </c>
      <c r="G27" s="5">
        <v>98740</v>
      </c>
    </row>
    <row r="28" spans="1:7" x14ac:dyDescent="0.25">
      <c r="A28" t="s">
        <v>35</v>
      </c>
      <c r="B28" s="1" t="s">
        <v>4</v>
      </c>
      <c r="C28" s="1" t="s">
        <v>10</v>
      </c>
      <c r="E28" s="5">
        <v>-288924.60000000033</v>
      </c>
      <c r="F28" s="5">
        <v>-695446.73000000033</v>
      </c>
      <c r="G28" s="5">
        <v>-579601</v>
      </c>
    </row>
    <row r="29" spans="1:7" x14ac:dyDescent="0.25">
      <c r="A29" t="s">
        <v>36</v>
      </c>
      <c r="B29" s="1" t="s">
        <v>4</v>
      </c>
      <c r="C29" s="1" t="s">
        <v>6</v>
      </c>
      <c r="E29" s="5">
        <v>-11695.570000000989</v>
      </c>
      <c r="F29" s="5">
        <v>-44343.570000000989</v>
      </c>
      <c r="G29" s="5">
        <v>89595</v>
      </c>
    </row>
    <row r="30" spans="1:7" x14ac:dyDescent="0.25">
      <c r="A30" t="s">
        <v>37</v>
      </c>
      <c r="B30" s="1" t="s">
        <v>4</v>
      </c>
      <c r="C30" s="1" t="s">
        <v>6</v>
      </c>
      <c r="E30" s="5">
        <v>151071.91000000015</v>
      </c>
      <c r="F30" s="5">
        <v>-81683.09999999986</v>
      </c>
      <c r="G30" s="5">
        <v>-81683</v>
      </c>
    </row>
    <row r="31" spans="1:7" x14ac:dyDescent="0.25">
      <c r="A31" t="s">
        <v>38</v>
      </c>
      <c r="B31" s="1" t="s">
        <v>4</v>
      </c>
      <c r="C31" s="1" t="s">
        <v>6</v>
      </c>
      <c r="E31" s="5">
        <v>-11371.070000001098</v>
      </c>
      <c r="F31" s="5">
        <v>-117183.8100000011</v>
      </c>
      <c r="G31" s="5">
        <v>-21782</v>
      </c>
    </row>
    <row r="32" spans="1:7" x14ac:dyDescent="0.25">
      <c r="A32" t="s">
        <v>39</v>
      </c>
      <c r="B32" s="1" t="s">
        <v>4</v>
      </c>
      <c r="C32" s="1" t="s">
        <v>6</v>
      </c>
      <c r="E32" s="5">
        <v>-3444.350000000115</v>
      </c>
      <c r="F32" s="5">
        <v>-49819.380000000114</v>
      </c>
      <c r="G32" s="5">
        <v>-44003</v>
      </c>
    </row>
    <row r="33" spans="1:7" x14ac:dyDescent="0.25">
      <c r="A33" t="s">
        <v>40</v>
      </c>
      <c r="B33" s="1" t="s">
        <v>4</v>
      </c>
      <c r="C33" s="1" t="s">
        <v>6</v>
      </c>
      <c r="E33" s="5">
        <v>-28552.540000000503</v>
      </c>
      <c r="F33" s="5">
        <v>-188988.71000000052</v>
      </c>
      <c r="G33" s="5">
        <v>-44321</v>
      </c>
    </row>
    <row r="34" spans="1:7" x14ac:dyDescent="0.25">
      <c r="A34" t="s">
        <v>41</v>
      </c>
      <c r="B34" s="1" t="s">
        <v>4</v>
      </c>
      <c r="C34" s="1" t="s">
        <v>6</v>
      </c>
      <c r="E34" s="5">
        <v>-57217.109999999841</v>
      </c>
      <c r="F34" s="5">
        <v>-217359.53999999983</v>
      </c>
      <c r="G34" s="5">
        <v>-226441</v>
      </c>
    </row>
    <row r="35" spans="1:7" x14ac:dyDescent="0.25">
      <c r="A35" t="s">
        <v>42</v>
      </c>
      <c r="B35" s="1" t="s">
        <v>4</v>
      </c>
      <c r="C35" s="1" t="s">
        <v>6</v>
      </c>
      <c r="E35" s="6">
        <v>-85854.110000000292</v>
      </c>
      <c r="F35" s="6">
        <v>-88576.590000000288</v>
      </c>
      <c r="G35" s="6">
        <v>0</v>
      </c>
    </row>
    <row r="36" spans="1:7" x14ac:dyDescent="0.25">
      <c r="A36">
        <f>COUNTA(A2:A35)-2</f>
        <v>32</v>
      </c>
      <c r="E36" s="5">
        <f>SUM(E2:E35)</f>
        <v>-1019242.2400000034</v>
      </c>
      <c r="F36" s="5">
        <f>SUM(F2:F35)</f>
        <v>-6668628.5800000029</v>
      </c>
      <c r="G36" s="5">
        <f>SUM(G2:G35)</f>
        <v>-3551611.33</v>
      </c>
    </row>
    <row r="38" spans="1:7" x14ac:dyDescent="0.25">
      <c r="E38" s="8" t="s">
        <v>49</v>
      </c>
      <c r="F38" s="5">
        <f>COUNTIF(F2:F35,"&lt;0")</f>
        <v>28</v>
      </c>
      <c r="G38" s="5">
        <f>COUNTIF(G2:G35,"&lt;0")</f>
        <v>21</v>
      </c>
    </row>
    <row r="39" spans="1:7" x14ac:dyDescent="0.25">
      <c r="E39" s="8" t="s">
        <v>50</v>
      </c>
      <c r="F39" s="7">
        <f>G38/A36</f>
        <v>0.65625</v>
      </c>
      <c r="G39" s="7">
        <f>G38/A36</f>
        <v>0.65625</v>
      </c>
    </row>
    <row r="40" spans="1:7" x14ac:dyDescent="0.25">
      <c r="E40" s="8" t="s">
        <v>51</v>
      </c>
      <c r="F40" s="5">
        <f>COUNTIF(F2:F35,"&gt;0")</f>
        <v>4</v>
      </c>
      <c r="G40" s="5">
        <f>COUNTIF(G2:G35,"&gt;0")</f>
        <v>6</v>
      </c>
    </row>
    <row r="41" spans="1:7" x14ac:dyDescent="0.25">
      <c r="E41" s="8" t="s">
        <v>52</v>
      </c>
      <c r="F41" s="7">
        <f>F40/A36</f>
        <v>0.125</v>
      </c>
      <c r="G41" s="7">
        <f>G40/A36</f>
        <v>0.1875</v>
      </c>
    </row>
    <row r="42" spans="1:7" x14ac:dyDescent="0.25">
      <c r="A42" t="s">
        <v>53</v>
      </c>
    </row>
    <row r="44" spans="1:7" ht="45" x14ac:dyDescent="0.25">
      <c r="A44" s="9" t="s">
        <v>55</v>
      </c>
      <c r="B44" s="10" t="s">
        <v>59</v>
      </c>
      <c r="C44" s="10" t="s">
        <v>50</v>
      </c>
    </row>
    <row r="45" spans="1:7" x14ac:dyDescent="0.25">
      <c r="A45" s="9" t="s">
        <v>6</v>
      </c>
      <c r="B45" s="11">
        <v>25</v>
      </c>
      <c r="C45" s="12">
        <f>B45/32</f>
        <v>0.78125</v>
      </c>
    </row>
    <row r="46" spans="1:7" x14ac:dyDescent="0.25">
      <c r="A46" s="9" t="s">
        <v>10</v>
      </c>
      <c r="B46" s="11">
        <v>1</v>
      </c>
      <c r="C46" s="12">
        <f t="shared" ref="C46:C49" si="0">B46/32</f>
        <v>3.125E-2</v>
      </c>
    </row>
    <row r="47" spans="1:7" x14ac:dyDescent="0.25">
      <c r="A47" s="9" t="s">
        <v>57</v>
      </c>
      <c r="B47" s="11">
        <v>1</v>
      </c>
      <c r="C47" s="12">
        <f t="shared" si="0"/>
        <v>3.125E-2</v>
      </c>
    </row>
    <row r="48" spans="1:7" x14ac:dyDescent="0.25">
      <c r="A48" s="9" t="s">
        <v>58</v>
      </c>
      <c r="B48" s="11">
        <v>1</v>
      </c>
      <c r="C48" s="12">
        <f t="shared" si="0"/>
        <v>3.125E-2</v>
      </c>
    </row>
    <row r="49" spans="1:3" x14ac:dyDescent="0.25">
      <c r="A49" s="9" t="s">
        <v>34</v>
      </c>
      <c r="B49" s="11">
        <v>0</v>
      </c>
      <c r="C49" s="12">
        <f t="shared" si="0"/>
        <v>0</v>
      </c>
    </row>
    <row r="52" spans="1:3" x14ac:dyDescent="0.25">
      <c r="A52" t="s">
        <v>54</v>
      </c>
    </row>
    <row r="54" spans="1:3" ht="45" x14ac:dyDescent="0.25">
      <c r="A54" s="9" t="s">
        <v>55</v>
      </c>
      <c r="B54" s="10" t="s">
        <v>56</v>
      </c>
      <c r="C54" s="10" t="s">
        <v>52</v>
      </c>
    </row>
    <row r="55" spans="1:3" x14ac:dyDescent="0.25">
      <c r="A55" s="9" t="s">
        <v>6</v>
      </c>
      <c r="B55" s="11">
        <v>3</v>
      </c>
      <c r="C55" s="12">
        <f>B55/32</f>
        <v>9.375E-2</v>
      </c>
    </row>
    <row r="56" spans="1:3" x14ac:dyDescent="0.25">
      <c r="A56" s="9" t="s">
        <v>10</v>
      </c>
      <c r="B56" s="11">
        <v>0</v>
      </c>
      <c r="C56" s="12">
        <f t="shared" ref="C56:C59" si="1">B56/32</f>
        <v>0</v>
      </c>
    </row>
    <row r="57" spans="1:3" x14ac:dyDescent="0.25">
      <c r="A57" s="9" t="s">
        <v>57</v>
      </c>
      <c r="B57" s="11">
        <v>0</v>
      </c>
      <c r="C57" s="12">
        <f t="shared" si="1"/>
        <v>0</v>
      </c>
    </row>
    <row r="58" spans="1:3" x14ac:dyDescent="0.25">
      <c r="A58" s="9" t="s">
        <v>58</v>
      </c>
      <c r="B58" s="11">
        <v>0</v>
      </c>
      <c r="C58" s="12">
        <f t="shared" si="1"/>
        <v>0</v>
      </c>
    </row>
    <row r="59" spans="1:3" x14ac:dyDescent="0.25">
      <c r="A59" s="9" t="s">
        <v>34</v>
      </c>
      <c r="B59" s="11">
        <v>1</v>
      </c>
      <c r="C59" s="12">
        <f t="shared" si="1"/>
        <v>3.125E-2</v>
      </c>
    </row>
    <row r="62" spans="1:3" x14ac:dyDescent="0.25">
      <c r="A62" s="13" t="s">
        <v>60</v>
      </c>
    </row>
    <row r="64" spans="1:3" ht="45" x14ac:dyDescent="0.25">
      <c r="A64" s="9" t="s">
        <v>55</v>
      </c>
      <c r="B64" s="10" t="s">
        <v>62</v>
      </c>
      <c r="C64" s="10" t="s">
        <v>63</v>
      </c>
    </row>
    <row r="65" spans="1:3" x14ac:dyDescent="0.25">
      <c r="A65" s="9" t="s">
        <v>6</v>
      </c>
      <c r="B65" s="11">
        <v>18</v>
      </c>
      <c r="C65" s="12">
        <f>B65/32</f>
        <v>0.5625</v>
      </c>
    </row>
    <row r="66" spans="1:3" x14ac:dyDescent="0.25">
      <c r="A66" s="9" t="s">
        <v>10</v>
      </c>
      <c r="B66" s="11">
        <v>1</v>
      </c>
      <c r="C66" s="12">
        <f t="shared" ref="C66:C69" si="2">B66/32</f>
        <v>3.125E-2</v>
      </c>
    </row>
    <row r="67" spans="1:3" x14ac:dyDescent="0.25">
      <c r="A67" s="9" t="s">
        <v>57</v>
      </c>
      <c r="B67" s="11">
        <v>1</v>
      </c>
      <c r="C67" s="12">
        <f t="shared" si="2"/>
        <v>3.125E-2</v>
      </c>
    </row>
    <row r="68" spans="1:3" x14ac:dyDescent="0.25">
      <c r="A68" s="9" t="s">
        <v>58</v>
      </c>
      <c r="B68" s="11">
        <v>1</v>
      </c>
      <c r="C68" s="12">
        <f t="shared" si="2"/>
        <v>3.125E-2</v>
      </c>
    </row>
    <row r="69" spans="1:3" x14ac:dyDescent="0.25">
      <c r="A69" s="9" t="s">
        <v>34</v>
      </c>
      <c r="B69" s="11">
        <v>0</v>
      </c>
      <c r="C69" s="12">
        <f t="shared" si="2"/>
        <v>0</v>
      </c>
    </row>
    <row r="72" spans="1:3" x14ac:dyDescent="0.25">
      <c r="A72" s="13" t="s">
        <v>61</v>
      </c>
    </row>
    <row r="74" spans="1:3" ht="45" x14ac:dyDescent="0.25">
      <c r="A74" s="9" t="s">
        <v>55</v>
      </c>
      <c r="B74" s="10" t="s">
        <v>64</v>
      </c>
      <c r="C74" s="10" t="s">
        <v>65</v>
      </c>
    </row>
    <row r="75" spans="1:3" x14ac:dyDescent="0.25">
      <c r="A75" s="9" t="s">
        <v>6</v>
      </c>
      <c r="B75" s="11">
        <v>5</v>
      </c>
      <c r="C75" s="12">
        <f>B75/32</f>
        <v>0.15625</v>
      </c>
    </row>
    <row r="76" spans="1:3" x14ac:dyDescent="0.25">
      <c r="A76" s="9" t="s">
        <v>10</v>
      </c>
      <c r="B76" s="11">
        <v>0</v>
      </c>
      <c r="C76" s="12">
        <f t="shared" ref="C76:C79" si="3">B76/32</f>
        <v>0</v>
      </c>
    </row>
    <row r="77" spans="1:3" x14ac:dyDescent="0.25">
      <c r="A77" s="9" t="s">
        <v>57</v>
      </c>
      <c r="B77" s="11">
        <v>0</v>
      </c>
      <c r="C77" s="12">
        <f t="shared" si="3"/>
        <v>0</v>
      </c>
    </row>
    <row r="78" spans="1:3" x14ac:dyDescent="0.25">
      <c r="A78" s="9" t="s">
        <v>58</v>
      </c>
      <c r="B78" s="11">
        <v>0</v>
      </c>
      <c r="C78" s="12">
        <f t="shared" si="3"/>
        <v>0</v>
      </c>
    </row>
    <row r="79" spans="1:3" x14ac:dyDescent="0.25">
      <c r="A79" s="9" t="s">
        <v>34</v>
      </c>
      <c r="B79" s="11">
        <v>1</v>
      </c>
      <c r="C79" s="12">
        <f t="shared" si="3"/>
        <v>3.125E-2</v>
      </c>
    </row>
  </sheetData>
  <autoFilter ref="A1:G36" xr:uid="{9CF3C801-5AEA-46E7-9390-3AF9CB2AACF7}"/>
  <pageMargins left="0.7" right="0.7" top="0.75" bottom="0.75" header="0.3" footer="0.3"/>
  <pageSetup paperSize="9"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 Maintained schools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Nadejda Mewton</dc:creator>
  <cp:lastModifiedBy>Frankie Lawrence</cp:lastModifiedBy>
  <dcterms:created xsi:type="dcterms:W3CDTF">2022-02-04T11:46:00Z</dcterms:created>
  <dcterms:modified xsi:type="dcterms:W3CDTF">2023-09-26T12:27:32Z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2022-02-04T13:33:10Z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f3af4cb9-2ca9-4677-ae04-3de8bd361ca2</vt:lpwstr>
  </property>
  <property fmtid="{D5CDD505-2E9C-101B-9397-08002B2CF9AE}" pid="8" name="MSIP_Label_2b28a9a6-133a-4796-ad7d-6b90f7583680_ContentBits">
    <vt:lpwstr>2</vt:lpwstr>
  </property>
</Properties>
</file>